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24.5\共有フォルダ\20_地域福祉課\03.地域共生推進係\02.子ども食堂関係\11.オリックス助成\R7\協力起案\"/>
    </mc:Choice>
  </mc:AlternateContent>
  <xr:revisionPtr revIDLastSave="0" documentId="13_ncr:1_{28B88D9D-5602-49F4-B385-38FFFD8070DF}" xr6:coauthVersionLast="47" xr6:coauthVersionMax="47" xr10:uidLastSave="{00000000-0000-0000-0000-000000000000}"/>
  <bookViews>
    <workbookView xWindow="1450" yWindow="340" windowWidth="20670" windowHeight="13750" activeTab="9" xr2:uid="{8E58B5CB-4D3F-4E3D-B729-65F4CA3C40AD}"/>
  </bookViews>
  <sheets>
    <sheet name="実施要項" sheetId="6" r:id="rId1"/>
    <sheet name="申請書 (2025年度上期)" sheetId="7" r:id="rId2"/>
    <sheet name="実績報告書" sheetId="8" r:id="rId3"/>
    <sheet name="記入例" sheetId="9" r:id="rId4"/>
    <sheet name="消耗品、保険料、交通費、印刷費　" sheetId="10" r:id="rId5"/>
    <sheet name="記入例 (2)" sheetId="11" r:id="rId6"/>
    <sheet name="購入設備 " sheetId="12" r:id="rId7"/>
    <sheet name="（例）購入設備" sheetId="13" r:id="rId8"/>
    <sheet name="（例）購入設備パンフレット" sheetId="14" r:id="rId9"/>
    <sheet name="実績報告書 (2)" sheetId="15" r:id="rId10"/>
    <sheet name="記入例 (3)" sheetId="16" r:id="rId11"/>
  </sheets>
  <definedNames>
    <definedName name="_xlnm.Print_Area" localSheetId="3">記入例!$A$1:$N$92</definedName>
    <definedName name="_xlnm.Print_Area" localSheetId="10">'記入例 (3)'!$A$1:$N$92</definedName>
    <definedName name="_xlnm.Print_Area" localSheetId="0">実施要項!$A$1:$K$111</definedName>
    <definedName name="_xlnm.Print_Area" localSheetId="2">実績報告書!$A$1:$N$92</definedName>
    <definedName name="_xlnm.Print_Area" localSheetId="9">'実績報告書 (2)'!$A$1:$N$92</definedName>
    <definedName name="_xlnm.Print_Area" localSheetId="1">'申請書 (2025年度上期)'!$B$2:$G$42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16" l="1"/>
  <c r="M21" i="16"/>
  <c r="M24" i="16"/>
  <c r="M27" i="16"/>
  <c r="M30" i="16"/>
  <c r="M33" i="16"/>
  <c r="M36" i="16"/>
  <c r="M56" i="16" s="1"/>
  <c r="M39" i="16"/>
  <c r="M42" i="16"/>
  <c r="M45" i="16"/>
  <c r="M48" i="16"/>
  <c r="M51" i="16"/>
  <c r="M54" i="16"/>
  <c r="E56" i="16"/>
  <c r="G56" i="16"/>
  <c r="I56" i="16"/>
  <c r="K56" i="16"/>
  <c r="E76" i="16"/>
  <c r="E87" i="16"/>
  <c r="M18" i="15"/>
  <c r="M56" i="15" s="1"/>
  <c r="M21" i="15"/>
  <c r="M24" i="15"/>
  <c r="M27" i="15"/>
  <c r="M30" i="15"/>
  <c r="M33" i="15"/>
  <c r="M36" i="15"/>
  <c r="M39" i="15"/>
  <c r="M42" i="15"/>
  <c r="M45" i="15"/>
  <c r="M48" i="15"/>
  <c r="M51" i="15"/>
  <c r="M54" i="15"/>
  <c r="E56" i="15"/>
  <c r="G56" i="15"/>
  <c r="I56" i="15"/>
  <c r="K56" i="15"/>
  <c r="E76" i="15"/>
  <c r="E87" i="15"/>
  <c r="M60" i="15" l="1"/>
  <c r="I58" i="15"/>
  <c r="I60" i="15" s="1"/>
  <c r="I58" i="16"/>
  <c r="I60" i="16" s="1"/>
  <c r="M60" i="16"/>
  <c r="E3" i="13"/>
  <c r="E5" i="13"/>
  <c r="E6" i="13"/>
  <c r="E7" i="13"/>
  <c r="E8" i="13"/>
  <c r="E17" i="13"/>
  <c r="F17" i="13"/>
  <c r="E4" i="12"/>
  <c r="E5" i="12"/>
  <c r="E6" i="12"/>
  <c r="E7" i="12"/>
  <c r="E8" i="12"/>
  <c r="E9" i="12"/>
  <c r="E10" i="12"/>
  <c r="E11" i="12"/>
  <c r="E12" i="12"/>
  <c r="E13" i="12"/>
  <c r="E14" i="12"/>
  <c r="E15" i="12"/>
  <c r="E16" i="12"/>
  <c r="E17" i="12"/>
  <c r="F18" i="12"/>
  <c r="E3" i="11" l="1"/>
  <c r="E23" i="11" s="1"/>
  <c r="E4" i="11"/>
  <c r="E5" i="11"/>
  <c r="E6" i="11"/>
  <c r="E7" i="11"/>
  <c r="E8" i="11"/>
  <c r="E9" i="11"/>
  <c r="E10" i="11"/>
  <c r="E11" i="11"/>
  <c r="E12" i="11"/>
  <c r="E13" i="11"/>
  <c r="E14" i="11"/>
  <c r="E15" i="11"/>
  <c r="E16" i="11"/>
  <c r="E17" i="11"/>
  <c r="E18" i="11"/>
  <c r="E19" i="11"/>
  <c r="E20" i="11"/>
  <c r="E21" i="11"/>
  <c r="E22" i="11"/>
  <c r="E26" i="11"/>
  <c r="E27" i="11"/>
  <c r="E28" i="11"/>
  <c r="E4" i="10"/>
  <c r="E5" i="10"/>
  <c r="E6" i="10"/>
  <c r="E7" i="10"/>
  <c r="E20" i="10" s="1"/>
  <c r="E8" i="10"/>
  <c r="E9" i="10"/>
  <c r="E10" i="10"/>
  <c r="E11" i="10"/>
  <c r="E12" i="10"/>
  <c r="E14" i="10"/>
  <c r="E15" i="10"/>
  <c r="E16" i="10"/>
  <c r="E17" i="10"/>
  <c r="E18" i="10"/>
  <c r="E19" i="10"/>
  <c r="E23" i="10"/>
  <c r="E24" i="10"/>
  <c r="E25" i="10"/>
  <c r="E28" i="10"/>
  <c r="E31" i="10"/>
  <c r="M18" i="9" l="1"/>
  <c r="M21" i="9"/>
  <c r="M24" i="9"/>
  <c r="M27" i="9"/>
  <c r="M30" i="9"/>
  <c r="M33" i="9"/>
  <c r="M36" i="9"/>
  <c r="M39" i="9"/>
  <c r="M42" i="9"/>
  <c r="M45" i="9"/>
  <c r="M48" i="9"/>
  <c r="M51" i="9"/>
  <c r="M54" i="9"/>
  <c r="E56" i="9"/>
  <c r="G56" i="9"/>
  <c r="I56" i="9"/>
  <c r="K56" i="9"/>
  <c r="M56" i="9"/>
  <c r="M60" i="9" s="1"/>
  <c r="E76" i="9"/>
  <c r="E87" i="9"/>
  <c r="M18" i="8"/>
  <c r="M21" i="8"/>
  <c r="M24" i="8"/>
  <c r="M27" i="8"/>
  <c r="M30" i="8"/>
  <c r="M33" i="8"/>
  <c r="M36" i="8"/>
  <c r="M39" i="8"/>
  <c r="M42" i="8"/>
  <c r="M45" i="8"/>
  <c r="M48" i="8"/>
  <c r="M51" i="8"/>
  <c r="M54" i="8"/>
  <c r="E56" i="8"/>
  <c r="G56" i="8"/>
  <c r="I56" i="8"/>
  <c r="K56" i="8"/>
  <c r="M56" i="8"/>
  <c r="I58" i="8" s="1"/>
  <c r="E76" i="8"/>
  <c r="E87" i="8"/>
  <c r="I58" i="9" l="1"/>
  <c r="I60" i="9" s="1"/>
  <c r="I60" i="8"/>
  <c r="M60" i="8"/>
  <c r="D37" i="7" l="1"/>
  <c r="G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5CB4A787-30B6-4A1C-871B-7F60BAA7A05B}">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5CB4A787-30B6-4A1C-871B-7F60BAA7A05B}">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sharedStrings.xml><?xml version="1.0" encoding="utf-8"?>
<sst xmlns="http://schemas.openxmlformats.org/spreadsheetml/2006/main" count="1146" uniqueCount="220">
  <si>
    <t>公益財団法人　オリックス宮内財団</t>
  </si>
  <si>
    <t>１．趣旨</t>
  </si>
  <si>
    <t>２．助成内容・助成金額</t>
  </si>
  <si>
    <t>３．対象団体</t>
  </si>
  <si>
    <t>４．助成対象期間</t>
  </si>
  <si>
    <t>５.応募期間</t>
    <rPh sb="2" eb="4">
      <t>オウボ</t>
    </rPh>
    <rPh sb="4" eb="6">
      <t>キカン</t>
    </rPh>
    <phoneticPr fontId="1"/>
  </si>
  <si>
    <t>８．実績報告</t>
  </si>
  <si>
    <t>９．申請者の順守事項</t>
  </si>
  <si>
    <t>１０．個人情報の取り扱いについて</t>
  </si>
  <si>
    <t>助成申込書に記載された個人情報については、個人情報保護法に関する法令、本会個人情報保護に関する基本方針および同規定により取り扱うこととし、本事業の運営管理の目的にのみ、使用します。</t>
    <phoneticPr fontId="2"/>
  </si>
  <si>
    <t>≪申請書類送付先≫</t>
    <rPh sb="1" eb="3">
      <t>シンセイ</t>
    </rPh>
    <rPh sb="3" eb="5">
      <t>ショルイ</t>
    </rPh>
    <rPh sb="5" eb="8">
      <t>ソウフサキ</t>
    </rPh>
    <phoneticPr fontId="1"/>
  </si>
  <si>
    <t>≪審査及びその他詳細について≫</t>
    <rPh sb="1" eb="3">
      <t>シンサ</t>
    </rPh>
    <rPh sb="3" eb="4">
      <t>オヨ</t>
    </rPh>
    <rPh sb="7" eb="8">
      <t>タ</t>
    </rPh>
    <rPh sb="8" eb="10">
      <t>ショウサイ</t>
    </rPh>
    <phoneticPr fontId="1"/>
  </si>
  <si>
    <t>６．申し込み方法</t>
    <phoneticPr fontId="2"/>
  </si>
  <si>
    <t>７．選考方法・審査結果等</t>
    <rPh sb="7" eb="11">
      <t>シンサケッカ</t>
    </rPh>
    <rPh sb="11" eb="12">
      <t>トウ</t>
    </rPh>
    <phoneticPr fontId="1"/>
  </si>
  <si>
    <t>(２)子ども食堂の開設拡充に伴う設備助成（上限30万円まで）</t>
    <phoneticPr fontId="2"/>
  </si>
  <si>
    <t>＊上記(１)(２)の併願は可能です。（1団体1年間1回限り助成）</t>
    <phoneticPr fontId="2"/>
  </si>
  <si>
    <t>(１)子ども食堂の運営に対する助成（上限30万円まで)</t>
    <rPh sb="9" eb="11">
      <t>ウンエイ</t>
    </rPh>
    <phoneticPr fontId="2"/>
  </si>
  <si>
    <t>１１．送付（お問い合わせ）先</t>
    <phoneticPr fontId="2"/>
  </si>
  <si>
    <t>さかい子ども食堂ネットワーク事務局
〒５９０－００７８
　堺市堺区南瓦町２－１　堺市総合福祉会館内
　　社会福祉法人　堺市社会福祉協議会
　　地域福祉課　地域共生推進係（野間・松本）
　電話：０７２－２３２－５４２０
　FAX ：０７２－２２１－７４０９</t>
    <rPh sb="85" eb="86">
      <t>ノ</t>
    </rPh>
    <rPh sb="86" eb="87">
      <t>マ</t>
    </rPh>
    <rPh sb="88" eb="90">
      <t>マツモト</t>
    </rPh>
    <phoneticPr fontId="2"/>
  </si>
  <si>
    <t>※審査に関する事項については、さかい子ども食堂ネットワーク事務局ではお答え
　することができません。</t>
    <phoneticPr fontId="2"/>
  </si>
  <si>
    <t>＊上記(１)(２)のうち、堺市子ども食堂開設支援補助金の交付を受けた又は受ける費　　　
　用については重複申請できません。</t>
    <rPh sb="13" eb="14">
      <t>サカイ</t>
    </rPh>
    <rPh sb="28" eb="30">
      <t>コウフ</t>
    </rPh>
    <rPh sb="31" eb="32">
      <t>ウ</t>
    </rPh>
    <rPh sb="34" eb="35">
      <t>マタ</t>
    </rPh>
    <rPh sb="36" eb="37">
      <t>ウ</t>
    </rPh>
    <rPh sb="39" eb="40">
      <t>ヒ</t>
    </rPh>
    <rPh sb="45" eb="46">
      <t>ヨウ</t>
    </rPh>
    <rPh sb="51" eb="55">
      <t>ジュウフクシンセイ</t>
    </rPh>
    <phoneticPr fontId="2"/>
  </si>
  <si>
    <t>⇒子ども食堂の開設拡充に必要な備品(食器や調理器具、家具等)の購入費用を助成（既に開設している場合は、新たに必要となる備品の購入費用も含む)。
例）冷蔵庫、電子レンジ、ガスコンロ、トースター、ホットプレート、包丁、食器、テーブルや椅子など</t>
    <phoneticPr fontId="2"/>
  </si>
  <si>
    <t>　</t>
    <phoneticPr fontId="2"/>
  </si>
  <si>
    <t>助成金を受ける場合は、以下のことを遵守してください。
(１)虚偽の申請、その他不正な手段で助成金を受けないこと
(２)事業計画（申請書）に則した目的に使用すること
(３)助成金の使途を変更（物件変更ほか）する場合は、すみやかに財団担当者へ連絡すること　　　　　　　　　　　　　　　　　　　　　　
※上記(１)(２)に違反した場合は、助成金を返還していただきます。(３)について 
も、連絡なき場合には、助成金を返還していただく可能性がございますので、ご注意ください。　　　　　　　　　　　　　　　　　　　　　　　　　　　　　　　　　※なお、助成金に余剰金が発生した場合は、原則返金をお願いすることになります。詳細は、財団担当者へお問合せください。　　　　　　</t>
    <rPh sb="119" eb="121">
      <t>レンラク</t>
    </rPh>
    <phoneticPr fontId="2"/>
  </si>
  <si>
    <t>助成対象期間の終了日から１か月以内に、別添の『実績報告書』をさかい子ども食堂ネットワーク事務局にご提出ください。さかい子ども食堂ネットワーク事務局が一括してオリックス宮内財団に提出します。
設備費助成の場合は、購入設備の領収書（コピー可）及び写真を添付のうえご提出ください。その他についても領収書の提示を求める場合がありますので、明朗な会計に努めてください。</t>
    <rPh sb="0" eb="6">
      <t>ジョセイタイショウキカン</t>
    </rPh>
    <rPh sb="7" eb="9">
      <t>シュウリョウ</t>
    </rPh>
    <rPh sb="27" eb="28">
      <t>ショ</t>
    </rPh>
    <rPh sb="88" eb="90">
      <t>テイシュツ</t>
    </rPh>
    <rPh sb="95" eb="98">
      <t>セツビヒ</t>
    </rPh>
    <rPh sb="98" eb="100">
      <t>ジョセイ</t>
    </rPh>
    <rPh sb="101" eb="103">
      <t>バアイ</t>
    </rPh>
    <rPh sb="107" eb="109">
      <t>セツビ</t>
    </rPh>
    <phoneticPr fontId="2"/>
  </si>
  <si>
    <t>⇒年間の運営に必要な食費や会場の賃借料等を助成。
例）運営に必要なランニングコスト、食材購入費用、会場の賃借料や光熱水費、　　　　　　子ども食堂をPRするためのチラシ作成経費、協力者(学生ボランティア等)の交通費、保険料など</t>
    <rPh sb="16" eb="18">
      <t>チンシャク</t>
    </rPh>
    <rPh sb="18" eb="19">
      <t>リョウ</t>
    </rPh>
    <rPh sb="52" eb="54">
      <t>チンシャク</t>
    </rPh>
    <phoneticPr fontId="2"/>
  </si>
  <si>
    <r>
      <t>さまざまな事情による、子どもの“孤食”や“欠食”を防ぎ、地域ぐるみで子どもを大事にする場となる「子ども食堂」や「 子どもの居場所づくり 」の取組みの充実にかかる経費の一部を助成するもの。このプロジェクトは</t>
    </r>
    <r>
      <rPr>
        <sz val="14"/>
        <rFont val="ＭＳ 明朝"/>
        <family val="1"/>
        <charset val="128"/>
      </rPr>
      <t>オリックス宮内財団(財団) からの助成金をもとに、ご飯を食べたり、宿題をしたり、遊んだり、</t>
    </r>
    <r>
      <rPr>
        <sz val="14"/>
        <color theme="1"/>
        <rFont val="ＭＳ 明朝"/>
        <family val="1"/>
        <charset val="128"/>
      </rPr>
      <t>子どもたちが安心して過ごすことのできる居場所づくりの取組みを広げるとともに、地域で子どもを見守る芽(目)を育てていくことを目的とする。</t>
    </r>
    <rPh sb="112" eb="114">
      <t>ザイダン</t>
    </rPh>
    <phoneticPr fontId="2"/>
  </si>
  <si>
    <t>公益社団法人オリックス宮内財団 大阪事務所　担当：碇(いかり)　       　　　　 電話：080-4099-1832　メール：masahiro.ikari.fg@orix.jp</t>
    <rPh sb="22" eb="24">
      <t>タントウ</t>
    </rPh>
    <rPh sb="25" eb="26">
      <t>イカリ</t>
    </rPh>
    <phoneticPr fontId="2"/>
  </si>
  <si>
    <t>2025年4月1日から2026年3月31日までの期間に要する費用。
但し、この期間中に子ども食堂を新設した場合は開設日から1年間｡</t>
    <rPh sb="24" eb="26">
      <t>キカン</t>
    </rPh>
    <rPh sb="27" eb="28">
      <t>ヨウ</t>
    </rPh>
    <rPh sb="30" eb="32">
      <t>ヒヨウ</t>
    </rPh>
    <phoneticPr fontId="2"/>
  </si>
  <si>
    <r>
      <t>＜上期＞募集期間　</t>
    </r>
    <r>
      <rPr>
        <b/>
        <u/>
        <sz val="14"/>
        <rFont val="ＭＳ 明朝"/>
        <family val="1"/>
        <charset val="128"/>
      </rPr>
      <t>2025年3月3日(月）～ 4月30日(水)　期日厳守</t>
    </r>
    <r>
      <rPr>
        <sz val="14"/>
        <rFont val="ＭＳ 明朝"/>
        <family val="1"/>
        <charset val="128"/>
      </rPr>
      <t xml:space="preserve">
　　　　　　　　　　　　　　　　　　　　　　　　　　　　　　　　　　　　　　</t>
    </r>
    <rPh sb="1" eb="2">
      <t>ウエ</t>
    </rPh>
    <rPh sb="19" eb="20">
      <t>ゲツ</t>
    </rPh>
    <rPh sb="29" eb="30">
      <t>ミズ</t>
    </rPh>
    <phoneticPr fontId="2"/>
  </si>
  <si>
    <t xml:space="preserve">さかい子ども食堂ネットワーク加盟団体で、子ども食堂を運営し、次に掲げる要件を満たす団体。
（１）子ども食堂を特定の場所で月1回以上開催,1回あたり10人以上の参加者がいること
（２）過去にオリックス宮内財団から助成金を2回以上受けていないこと
（３）子ども食堂の開催に際し、安全面や衛生面の配慮がされていること
（４）団体固有の口座を有していること（個人名義は不可）
（５）非営利団体として子ども食堂を運営していること
（６）子ども+保護者人数が参加者人数の50％以上を占めること
</t>
    <rPh sb="20" eb="21">
      <t>コ</t>
    </rPh>
    <rPh sb="23" eb="25">
      <t>ショクドウ</t>
    </rPh>
    <rPh sb="26" eb="28">
      <t>ウンエイ</t>
    </rPh>
    <rPh sb="69" eb="70">
      <t>カイ</t>
    </rPh>
    <rPh sb="75" eb="76">
      <t>ニン</t>
    </rPh>
    <rPh sb="76" eb="78">
      <t>イジョウ</t>
    </rPh>
    <rPh sb="79" eb="82">
      <t>サンカシャ</t>
    </rPh>
    <phoneticPr fontId="2"/>
  </si>
  <si>
    <t xml:space="preserve">提出された申請書類に基づき、財団事務局が申請団体に訪問しヒアリングさせていただきます。
その後、選考審査を行い、助成団体および助成金額を決定します。
助成決定先には、申請者連絡先住所へ、決定通知書等の書類一式を財団から送付いたします。なお、提出された申請書類は、選考審査の結果に関わらず返却いたしません　　　　　　　　　　　　　　
</t>
    <rPh sb="14" eb="19">
      <t>ザイダンジムキョク</t>
    </rPh>
    <rPh sb="25" eb="27">
      <t>ホウモン</t>
    </rPh>
    <rPh sb="98" eb="99">
      <t>トウ</t>
    </rPh>
    <rPh sb="100" eb="102">
      <t>ショルイ</t>
    </rPh>
    <rPh sb="102" eb="104">
      <t>イッシキ</t>
    </rPh>
    <rPh sb="105" eb="107">
      <t>ザイダン</t>
    </rPh>
    <rPh sb="120" eb="122">
      <t>テイシュツ</t>
    </rPh>
    <rPh sb="125" eb="129">
      <t>シンセイショルイ</t>
    </rPh>
    <rPh sb="131" eb="133">
      <t>センコウ</t>
    </rPh>
    <rPh sb="133" eb="135">
      <t>シンサ</t>
    </rPh>
    <rPh sb="136" eb="138">
      <t>ケッカ</t>
    </rPh>
    <rPh sb="139" eb="140">
      <t>カカ</t>
    </rPh>
    <rPh sb="143" eb="145">
      <t>ヘンキャク</t>
    </rPh>
    <rPh sb="159" eb="161">
      <t>オウインテイシュツ</t>
    </rPh>
    <phoneticPr fontId="2"/>
  </si>
  <si>
    <r>
      <t>次の関係書類を添えて、</t>
    </r>
    <r>
      <rPr>
        <u/>
        <sz val="14"/>
        <rFont val="ＭＳ 明朝"/>
        <family val="1"/>
        <charset val="128"/>
      </rPr>
      <t>５．応募期間</t>
    </r>
    <r>
      <rPr>
        <sz val="14"/>
        <rFont val="ＭＳ 明朝"/>
        <family val="1"/>
        <charset val="128"/>
      </rPr>
      <t>内に、</t>
    </r>
    <r>
      <rPr>
        <u/>
        <sz val="14"/>
        <rFont val="ＭＳ 明朝"/>
        <family val="1"/>
        <charset val="128"/>
      </rPr>
      <t>１１.送付(お問い合せ)先</t>
    </r>
    <r>
      <rPr>
        <sz val="14"/>
        <rFont val="ＭＳ 明朝"/>
        <family val="1"/>
        <charset val="128"/>
      </rPr>
      <t>のさかい子ども食堂ネットワーク事務局にお申し込みください。
　(１)「さかい子ども食堂」応援プロジェクト　2025年度助成申請書
　(２)団体の定款・会則等の規約および役員等の名簿
　(３)さかい子ども食堂ネットワーク入会時に提出する団体情報シート
　(４)助成申請した備品の見積書(カタログ等)、内訳明細
　(５)事業に関する資料(記事・チラシ・写真・直近の実績報告書など)
　</t>
    </r>
    <rPh sb="164" eb="166">
      <t>シンセイ</t>
    </rPh>
    <rPh sb="179" eb="180">
      <t>トウ</t>
    </rPh>
    <rPh sb="182" eb="186">
      <t>ウチワケメイサイ</t>
    </rPh>
    <rPh sb="207" eb="209">
      <t>シャシン</t>
    </rPh>
    <rPh sb="213" eb="217">
      <t>ジッセキホウコク</t>
    </rPh>
    <rPh sb="217" eb="218">
      <t>ショ</t>
    </rPh>
    <phoneticPr fontId="2"/>
  </si>
  <si>
    <r>
      <t xml:space="preserve">その他
</t>
    </r>
    <r>
      <rPr>
        <sz val="9"/>
        <color theme="1"/>
        <rFont val="HG丸ｺﾞｼｯｸM-PRO"/>
        <family val="3"/>
        <charset val="128"/>
      </rPr>
      <t>(</t>
    </r>
    <r>
      <rPr>
        <sz val="4"/>
        <color theme="1"/>
        <rFont val="HG丸ｺﾞｼｯｸM-PRO"/>
        <family val="3"/>
        <charset val="128"/>
      </rPr>
      <t xml:space="preserve"> </t>
    </r>
    <r>
      <rPr>
        <sz val="11"/>
        <color theme="1"/>
        <rFont val="HG丸ｺﾞｼｯｸM-PRO"/>
        <family val="3"/>
        <charset val="128"/>
      </rPr>
      <t>実践している活動内容</t>
    </r>
    <r>
      <rPr>
        <sz val="2"/>
        <color theme="1"/>
        <rFont val="HG丸ｺﾞｼｯｸM-PRO"/>
        <family val="3"/>
        <charset val="128"/>
      </rPr>
      <t xml:space="preserve"> </t>
    </r>
    <r>
      <rPr>
        <sz val="11"/>
        <color theme="1"/>
        <rFont val="HG丸ｺﾞｼｯｸM-PRO"/>
        <family val="3"/>
        <charset val="128"/>
      </rPr>
      <t>等のPR</t>
    </r>
    <r>
      <rPr>
        <sz val="4"/>
        <color theme="1"/>
        <rFont val="HG丸ｺﾞｼｯｸM-PRO"/>
        <family val="3"/>
        <charset val="128"/>
      </rPr>
      <t xml:space="preserve"> </t>
    </r>
    <r>
      <rPr>
        <sz val="9"/>
        <color theme="1"/>
        <rFont val="HG丸ｺﾞｼｯｸM-PRO"/>
        <family val="3"/>
        <charset val="128"/>
      </rPr>
      <t>)</t>
    </r>
    <rPh sb="2" eb="3">
      <t>タ</t>
    </rPh>
    <rPh sb="6" eb="8">
      <t>ジッセン</t>
    </rPh>
    <rPh sb="12" eb="14">
      <t>カツドウ</t>
    </rPh>
    <rPh sb="14" eb="16">
      <t>ナイヨウ</t>
    </rPh>
    <rPh sb="17" eb="18">
      <t>トウ</t>
    </rPh>
    <phoneticPr fontId="18"/>
  </si>
  <si>
    <r>
      <t>利用者への広報の方法
(</t>
    </r>
    <r>
      <rPr>
        <sz val="4"/>
        <color theme="1"/>
        <rFont val="HG丸ｺﾞｼｯｸM-PRO"/>
        <family val="3"/>
        <charset val="128"/>
      </rPr>
      <t xml:space="preserve"> </t>
    </r>
    <r>
      <rPr>
        <sz val="11"/>
        <color theme="1"/>
        <rFont val="HG丸ｺﾞｼｯｸM-PRO"/>
        <family val="3"/>
        <charset val="128"/>
      </rPr>
      <t>媒体、利用機関･施設、配布･配信</t>
    </r>
    <r>
      <rPr>
        <sz val="4"/>
        <color theme="1"/>
        <rFont val="HG丸ｺﾞｼｯｸM-PRO"/>
        <family val="3"/>
        <charset val="128"/>
      </rPr>
      <t xml:space="preserve"> </t>
    </r>
    <r>
      <rPr>
        <sz val="11"/>
        <color theme="1"/>
        <rFont val="HG丸ｺﾞｼｯｸM-PRO"/>
        <family val="3"/>
        <charset val="128"/>
      </rPr>
      <t>方法･範囲、頻度、チラシ等配布物の数量</t>
    </r>
    <r>
      <rPr>
        <sz val="4"/>
        <color theme="1"/>
        <rFont val="HG丸ｺﾞｼｯｸM-PRO"/>
        <family val="3"/>
        <charset val="128"/>
      </rPr>
      <t xml:space="preserve"> </t>
    </r>
    <r>
      <rPr>
        <sz val="11"/>
        <color theme="1"/>
        <rFont val="HG丸ｺﾞｼｯｸM-PRO"/>
        <family val="3"/>
        <charset val="128"/>
      </rPr>
      <t>等</t>
    </r>
    <r>
      <rPr>
        <sz val="4"/>
        <color theme="1"/>
        <rFont val="HG丸ｺﾞｼｯｸM-PRO"/>
        <family val="3"/>
        <charset val="128"/>
      </rPr>
      <t xml:space="preserve"> </t>
    </r>
    <r>
      <rPr>
        <sz val="11"/>
        <color theme="1"/>
        <rFont val="HG丸ｺﾞｼｯｸM-PRO"/>
        <family val="3"/>
        <charset val="128"/>
      </rPr>
      <t>)</t>
    </r>
    <rPh sb="0" eb="3">
      <t>リヨウシャ</t>
    </rPh>
    <rPh sb="5" eb="7">
      <t>コウホウ</t>
    </rPh>
    <rPh sb="8" eb="10">
      <t>ホウホウ</t>
    </rPh>
    <rPh sb="13" eb="15">
      <t>バイタイ</t>
    </rPh>
    <rPh sb="16" eb="18">
      <t>リヨウ</t>
    </rPh>
    <rPh sb="18" eb="20">
      <t>キカン</t>
    </rPh>
    <rPh sb="21" eb="23">
      <t>シセツ</t>
    </rPh>
    <rPh sb="24" eb="26">
      <t>ハイフ</t>
    </rPh>
    <rPh sb="27" eb="29">
      <t>ハイシン</t>
    </rPh>
    <rPh sb="30" eb="32">
      <t>ホウホウ</t>
    </rPh>
    <rPh sb="33" eb="35">
      <t>ハンイ</t>
    </rPh>
    <rPh sb="36" eb="38">
      <t>ヒンド</t>
    </rPh>
    <rPh sb="42" eb="43">
      <t>トウ</t>
    </rPh>
    <rPh sb="43" eb="45">
      <t>ハイフ</t>
    </rPh>
    <rPh sb="45" eb="46">
      <t>ブツ</t>
    </rPh>
    <rPh sb="47" eb="49">
      <t>スウリョウ</t>
    </rPh>
    <rPh sb="50" eb="51">
      <t>トウ</t>
    </rPh>
    <phoneticPr fontId="18"/>
  </si>
  <si>
    <t>地域との協力体制</t>
    <rPh sb="0" eb="2">
      <t>チイキ</t>
    </rPh>
    <rPh sb="4" eb="6">
      <t>キョウリョク</t>
    </rPh>
    <rPh sb="6" eb="8">
      <t>タイセイ</t>
    </rPh>
    <phoneticPr fontId="18"/>
  </si>
  <si>
    <r>
      <t>運営メンバーの構成や人数
･シフト体制･募集方法</t>
    </r>
    <r>
      <rPr>
        <sz val="4"/>
        <color theme="1"/>
        <rFont val="HG丸ｺﾞｼｯｸM-PRO"/>
        <family val="3"/>
        <charset val="128"/>
      </rPr>
      <t xml:space="preserve"> </t>
    </r>
    <r>
      <rPr>
        <sz val="11"/>
        <color theme="1"/>
        <rFont val="HG丸ｺﾞｼｯｸM-PRO"/>
        <family val="3"/>
        <charset val="128"/>
      </rPr>
      <t>等</t>
    </r>
    <rPh sb="0" eb="2">
      <t>ウンエイ</t>
    </rPh>
    <rPh sb="7" eb="9">
      <t>コウセイ</t>
    </rPh>
    <rPh sb="10" eb="12">
      <t>ニンズウ</t>
    </rPh>
    <rPh sb="17" eb="19">
      <t>タイセイ</t>
    </rPh>
    <rPh sb="20" eb="22">
      <t>ボシュウ</t>
    </rPh>
    <rPh sb="22" eb="24">
      <t>ホウホウ</t>
    </rPh>
    <rPh sb="25" eb="26">
      <t>トウ</t>
    </rPh>
    <phoneticPr fontId="18"/>
  </si>
  <si>
    <t>子ども食堂運営について（予定含む）</t>
    <rPh sb="0" eb="5">
      <t>ｋ</t>
    </rPh>
    <rPh sb="5" eb="7">
      <t>ウンエイ</t>
    </rPh>
    <rPh sb="12" eb="14">
      <t>ヨテイ</t>
    </rPh>
    <rPh sb="14" eb="15">
      <t>フク</t>
    </rPh>
    <phoneticPr fontId="18"/>
  </si>
  <si>
    <t>計</t>
    <rPh sb="0" eb="1">
      <t>ケイ</t>
    </rPh>
    <phoneticPr fontId="18"/>
  </si>
  <si>
    <r>
      <t>(</t>
    </r>
    <r>
      <rPr>
        <sz val="11"/>
        <color theme="1"/>
        <rFont val="Wingdings"/>
        <charset val="2"/>
      </rPr>
      <t>è</t>
    </r>
    <r>
      <rPr>
        <sz val="11"/>
        <color theme="1"/>
        <rFont val="HG丸ｺﾞｼｯｸM-PRO"/>
        <family val="3"/>
        <charset val="128"/>
      </rPr>
      <t xml:space="preserve">収入や自己資金・寄付金・
  </t>
    </r>
    <r>
      <rPr>
        <sz val="4"/>
        <color theme="1"/>
        <rFont val="HG丸ｺﾞｼｯｸM-PRO"/>
        <family val="3"/>
        <charset val="128"/>
      </rPr>
      <t xml:space="preserve">    </t>
    </r>
    <r>
      <rPr>
        <sz val="11"/>
        <color theme="1"/>
        <rFont val="HG丸ｺﾞｼｯｸM-PRO"/>
        <family val="3"/>
        <charset val="128"/>
      </rPr>
      <t>その他助成金等を項目毎記載)</t>
    </r>
    <rPh sb="2" eb="4">
      <t>シュウニュウ</t>
    </rPh>
    <rPh sb="5" eb="7">
      <t>ジコ</t>
    </rPh>
    <rPh sb="7" eb="9">
      <t>シキン</t>
    </rPh>
    <rPh sb="10" eb="13">
      <t>キフキン</t>
    </rPh>
    <rPh sb="23" eb="24">
      <t>タ</t>
    </rPh>
    <rPh sb="24" eb="26">
      <t>ジョセイ</t>
    </rPh>
    <rPh sb="26" eb="27">
      <t>キン</t>
    </rPh>
    <rPh sb="27" eb="28">
      <t>トウ</t>
    </rPh>
    <rPh sb="29" eb="31">
      <t>コウモク</t>
    </rPh>
    <rPh sb="31" eb="32">
      <t>ゴト</t>
    </rPh>
    <rPh sb="32" eb="34">
      <t>キサイ</t>
    </rPh>
    <phoneticPr fontId="18"/>
  </si>
  <si>
    <r>
      <rPr>
        <sz val="10.5"/>
        <color theme="1"/>
        <rFont val="HG丸ｺﾞｼｯｸM-PRO"/>
        <family val="3"/>
        <charset val="128"/>
      </rPr>
      <t>(</t>
    </r>
    <r>
      <rPr>
        <sz val="4"/>
        <color theme="1"/>
        <rFont val="HG丸ｺﾞｼｯｸM-PRO"/>
        <family val="3"/>
        <charset val="128"/>
      </rPr>
      <t xml:space="preserve"> </t>
    </r>
    <r>
      <rPr>
        <sz val="10.5"/>
        <color theme="1"/>
        <rFont val="HG丸ｺﾞｼｯｸM-PRO"/>
        <family val="3"/>
        <charset val="128"/>
      </rPr>
      <t xml:space="preserve">助成対象期間：
</t>
    </r>
    <r>
      <rPr>
        <sz val="11"/>
        <color theme="1"/>
        <rFont val="HG丸ｺﾞｼｯｸM-PRO"/>
        <family val="3"/>
        <charset val="128"/>
      </rPr>
      <t>2025年4月1日～
2026年3月31日 )</t>
    </r>
    <rPh sb="2" eb="4">
      <t>ジョセイ</t>
    </rPh>
    <rPh sb="4" eb="6">
      <t>タイショウ</t>
    </rPh>
    <rPh sb="6" eb="8">
      <t>キカン</t>
    </rPh>
    <phoneticPr fontId="18"/>
  </si>
  <si>
    <t>②設備費</t>
    <rPh sb="1" eb="3">
      <t>セツビ</t>
    </rPh>
    <rPh sb="3" eb="4">
      <t>ヒ</t>
    </rPh>
    <phoneticPr fontId="18"/>
  </si>
  <si>
    <t>①運営費</t>
    <rPh sb="1" eb="4">
      <t>ウンエイヒ</t>
    </rPh>
    <phoneticPr fontId="18"/>
  </si>
  <si>
    <t>財団助成希望額</t>
    <rPh sb="0" eb="2">
      <t>ｚ</t>
    </rPh>
    <rPh sb="2" eb="4">
      <t>ジョセイ</t>
    </rPh>
    <rPh sb="4" eb="6">
      <t>キボウ</t>
    </rPh>
    <rPh sb="6" eb="7">
      <t>ガク</t>
    </rPh>
    <phoneticPr fontId="18"/>
  </si>
  <si>
    <t>金額（予定）</t>
    <rPh sb="0" eb="2">
      <t>キンガク</t>
    </rPh>
    <rPh sb="3" eb="5">
      <t>ヨテイ</t>
    </rPh>
    <phoneticPr fontId="18"/>
  </si>
  <si>
    <t>収入項目</t>
    <rPh sb="0" eb="2">
      <t>シュウニュウ</t>
    </rPh>
    <rPh sb="2" eb="4">
      <t>コウモク</t>
    </rPh>
    <phoneticPr fontId="18"/>
  </si>
  <si>
    <r>
      <t>支出項目*
*算出根拠(資料･見積</t>
    </r>
    <r>
      <rPr>
        <sz val="4"/>
        <color theme="1"/>
        <rFont val="HG丸ｺﾞｼｯｸM-PRO"/>
        <family val="3"/>
        <charset val="128"/>
      </rPr>
      <t xml:space="preserve"> </t>
    </r>
    <r>
      <rPr>
        <sz val="11"/>
        <color theme="1"/>
        <rFont val="HG丸ｺﾞｼｯｸM-PRO"/>
        <family val="3"/>
        <charset val="128"/>
      </rPr>
      <t>等)を添付</t>
    </r>
    <rPh sb="0" eb="2">
      <t>シシュツ</t>
    </rPh>
    <rPh sb="2" eb="4">
      <t>コウモク</t>
    </rPh>
    <rPh sb="7" eb="9">
      <t>サンシュツ</t>
    </rPh>
    <rPh sb="9" eb="11">
      <t>コンキョ</t>
    </rPh>
    <rPh sb="12" eb="14">
      <t>シリョウ</t>
    </rPh>
    <rPh sb="15" eb="17">
      <t>ミツモリ</t>
    </rPh>
    <rPh sb="18" eb="19">
      <t>トウ</t>
    </rPh>
    <rPh sb="21" eb="23">
      <t>テンプ</t>
    </rPh>
    <phoneticPr fontId="18"/>
  </si>
  <si>
    <r>
      <t>年間の全収入･全支出予定項目（財団の助成対象</t>
    </r>
    <r>
      <rPr>
        <b/>
        <sz val="11"/>
        <color theme="1"/>
        <rFont val="HG丸ｺﾞｼｯｸM-PRO"/>
        <family val="3"/>
        <charset val="128"/>
      </rPr>
      <t>以外もご</t>
    </r>
    <r>
      <rPr>
        <sz val="11"/>
        <color theme="1"/>
        <rFont val="HG丸ｺﾞｼｯｸM-PRO"/>
        <family val="3"/>
        <charset val="128"/>
      </rPr>
      <t>記入下さい)</t>
    </r>
    <rPh sb="0" eb="2">
      <t>ネンカン</t>
    </rPh>
    <rPh sb="3" eb="4">
      <t>ゼン</t>
    </rPh>
    <rPh sb="4" eb="6">
      <t>シュウニュウ</t>
    </rPh>
    <rPh sb="7" eb="8">
      <t>ゼン</t>
    </rPh>
    <rPh sb="8" eb="10">
      <t>シシュツ</t>
    </rPh>
    <rPh sb="10" eb="12">
      <t>ヨテイ</t>
    </rPh>
    <rPh sb="12" eb="14">
      <t>コウモク</t>
    </rPh>
    <rPh sb="15" eb="17">
      <t>ザイダン</t>
    </rPh>
    <rPh sb="18" eb="20">
      <t>ジョセイ</t>
    </rPh>
    <rPh sb="20" eb="22">
      <t>タイショウ</t>
    </rPh>
    <rPh sb="22" eb="24">
      <t>イガイ</t>
    </rPh>
    <rPh sb="26" eb="28">
      <t>キニュウ</t>
    </rPh>
    <rPh sb="28" eb="29">
      <t>クダ</t>
    </rPh>
    <phoneticPr fontId="18"/>
  </si>
  <si>
    <t>電話番号／メールアドレス</t>
    <rPh sb="0" eb="2">
      <t>デンワ</t>
    </rPh>
    <rPh sb="2" eb="4">
      <t>バンゴウ</t>
    </rPh>
    <phoneticPr fontId="18"/>
  </si>
  <si>
    <t>担当者名</t>
    <rPh sb="0" eb="4">
      <t>タントウシャメイ</t>
    </rPh>
    <phoneticPr fontId="18"/>
  </si>
  <si>
    <t>　　　　　　　　　　　　　　　　　　　　　　　　印</t>
    <rPh sb="24" eb="25">
      <t>イン</t>
    </rPh>
    <phoneticPr fontId="18"/>
  </si>
  <si>
    <t>推薦者
（社協名、住所、
会長名：要押印）</t>
    <rPh sb="0" eb="2">
      <t>スイセン</t>
    </rPh>
    <rPh sb="2" eb="3">
      <t>シャ</t>
    </rPh>
    <rPh sb="5" eb="7">
      <t>シャキョウ</t>
    </rPh>
    <rPh sb="7" eb="8">
      <t>メイ</t>
    </rPh>
    <rPh sb="9" eb="11">
      <t>ジュウショ</t>
    </rPh>
    <rPh sb="13" eb="15">
      <t>カイチョウ</t>
    </rPh>
    <rPh sb="15" eb="16">
      <t>メイ</t>
    </rPh>
    <rPh sb="17" eb="18">
      <t>ヨウ</t>
    </rPh>
    <rPh sb="18" eb="20">
      <t>オウイン</t>
    </rPh>
    <phoneticPr fontId="18"/>
  </si>
  <si>
    <t>推薦理由</t>
    <rPh sb="0" eb="2">
      <t>スイセン</t>
    </rPh>
    <rPh sb="2" eb="4">
      <t>リユウ</t>
    </rPh>
    <phoneticPr fontId="18"/>
  </si>
  <si>
    <t>社協記入欄</t>
    <rPh sb="2" eb="4">
      <t>キニュウ</t>
    </rPh>
    <rPh sb="4" eb="5">
      <t>ラン</t>
    </rPh>
    <phoneticPr fontId="18"/>
  </si>
  <si>
    <t>申請理由(運営費･設備費に関し
それぞれ具体的に)</t>
    <rPh sb="0" eb="2">
      <t>シンセイ</t>
    </rPh>
    <rPh sb="2" eb="4">
      <t>リユウ</t>
    </rPh>
    <rPh sb="5" eb="8">
      <t>ウンエイヒ</t>
    </rPh>
    <rPh sb="9" eb="12">
      <t>セツビヒ</t>
    </rPh>
    <rPh sb="13" eb="14">
      <t>カン</t>
    </rPh>
    <rPh sb="20" eb="23">
      <t>グタイテキ</t>
    </rPh>
    <phoneticPr fontId="18"/>
  </si>
  <si>
    <r>
      <t xml:space="preserve">子ども食堂の活動内容
</t>
    </r>
    <r>
      <rPr>
        <sz val="4"/>
        <color theme="1"/>
        <rFont val="HG丸ｺﾞｼｯｸM-PRO"/>
        <family val="3"/>
        <charset val="128"/>
      </rPr>
      <t xml:space="preserve">    </t>
    </r>
    <r>
      <rPr>
        <sz val="11"/>
        <color theme="1"/>
        <rFont val="HG丸ｺﾞｼｯｸM-PRO"/>
        <family val="3"/>
        <charset val="128"/>
      </rPr>
      <t>(具体的に)  
①活動目的･開設に至った背景
②活動内容
③対象者
④対象地域
⑤平均参加人数
（子供、大人</t>
    </r>
    <r>
      <rPr>
        <sz val="4"/>
        <color theme="1"/>
        <rFont val="HG丸ｺﾞｼｯｸM-PRO"/>
        <family val="3"/>
        <charset val="128"/>
      </rPr>
      <t xml:space="preserve"> </t>
    </r>
    <r>
      <rPr>
        <sz val="11"/>
        <color theme="1"/>
        <rFont val="HG丸ｺﾞｼｯｸM-PRO"/>
        <family val="3"/>
        <charset val="128"/>
      </rPr>
      <t>内訳人数）
⑥利用料金</t>
    </r>
    <r>
      <rPr>
        <sz val="4"/>
        <color theme="1"/>
        <rFont val="HG丸ｺﾞｼｯｸM-PRO"/>
        <family val="3"/>
        <charset val="128"/>
      </rPr>
      <t xml:space="preserve"> 
</t>
    </r>
    <r>
      <rPr>
        <sz val="11"/>
        <color theme="1"/>
        <rFont val="HG丸ｺﾞｼｯｸM-PRO"/>
        <family val="3"/>
        <charset val="128"/>
      </rPr>
      <t xml:space="preserve">⑦その他
</t>
    </r>
    <r>
      <rPr>
        <sz val="4"/>
        <color theme="1"/>
        <rFont val="HG丸ｺﾞｼｯｸM-PRO"/>
        <family val="3"/>
        <charset val="128"/>
      </rPr>
      <t xml:space="preserve">   </t>
    </r>
    <r>
      <rPr>
        <sz val="11"/>
        <color theme="1"/>
        <rFont val="HG丸ｺﾞｼｯｸM-PRO"/>
        <family val="3"/>
        <charset val="128"/>
      </rPr>
      <t xml:space="preserve"> (地域の課題、運営上の課題等)</t>
    </r>
    <rPh sb="0" eb="5">
      <t>ｋ</t>
    </rPh>
    <rPh sb="6" eb="8">
      <t>カツドウ</t>
    </rPh>
    <rPh sb="8" eb="10">
      <t>ナイヨウ</t>
    </rPh>
    <rPh sb="16" eb="19">
      <t>グタイテキ</t>
    </rPh>
    <rPh sb="25" eb="27">
      <t>カツドウ</t>
    </rPh>
    <rPh sb="27" eb="29">
      <t>モクテキ</t>
    </rPh>
    <rPh sb="30" eb="32">
      <t>カイセツ</t>
    </rPh>
    <rPh sb="33" eb="34">
      <t>イタ</t>
    </rPh>
    <rPh sb="36" eb="38">
      <t>ハイケイ</t>
    </rPh>
    <rPh sb="40" eb="42">
      <t>カツドウ</t>
    </rPh>
    <rPh sb="42" eb="44">
      <t>ナイヨウ</t>
    </rPh>
    <rPh sb="46" eb="48">
      <t>タイショウ</t>
    </rPh>
    <rPh sb="48" eb="49">
      <t>シャ</t>
    </rPh>
    <rPh sb="51" eb="53">
      <t>タイショウ</t>
    </rPh>
    <rPh sb="53" eb="55">
      <t>チイキ</t>
    </rPh>
    <rPh sb="57" eb="59">
      <t>ヘイキン</t>
    </rPh>
    <rPh sb="59" eb="61">
      <t>サンカ</t>
    </rPh>
    <rPh sb="61" eb="63">
      <t>ニンズウ</t>
    </rPh>
    <rPh sb="65" eb="67">
      <t>コドモ</t>
    </rPh>
    <rPh sb="68" eb="70">
      <t>オトナ</t>
    </rPh>
    <rPh sb="71" eb="73">
      <t>ウチワケ</t>
    </rPh>
    <rPh sb="73" eb="75">
      <t>ニンズウ</t>
    </rPh>
    <rPh sb="78" eb="80">
      <t>リヨウ</t>
    </rPh>
    <rPh sb="80" eb="82">
      <t>リョウキン</t>
    </rPh>
    <rPh sb="87" eb="88">
      <t>タ</t>
    </rPh>
    <rPh sb="94" eb="96">
      <t>チイキ</t>
    </rPh>
    <rPh sb="106" eb="107">
      <t>ナド</t>
    </rPh>
    <phoneticPr fontId="18"/>
  </si>
  <si>
    <r>
      <t>①</t>
    </r>
    <r>
      <rPr>
        <sz val="4"/>
        <color theme="1"/>
        <rFont val="HG丸ｺﾞｼｯｸM-PRO"/>
        <family val="3"/>
        <charset val="128"/>
      </rPr>
      <t xml:space="preserve"> </t>
    </r>
    <r>
      <rPr>
        <sz val="11"/>
        <color theme="1"/>
        <rFont val="HG丸ｺﾞｼｯｸM-PRO"/>
        <family val="3"/>
        <charset val="128"/>
      </rPr>
      <t>開催時刻</t>
    </r>
    <r>
      <rPr>
        <sz val="7.5"/>
        <color theme="1"/>
        <rFont val="HG丸ｺﾞｼｯｸM-PRO"/>
        <family val="3"/>
        <charset val="128"/>
      </rPr>
      <t>(</t>
    </r>
    <r>
      <rPr>
        <sz val="11"/>
        <color theme="1"/>
        <rFont val="HG丸ｺﾞｼｯｸM-PRO"/>
        <family val="3"/>
        <charset val="128"/>
      </rPr>
      <t>自</t>
    </r>
    <r>
      <rPr>
        <sz val="6"/>
        <color theme="1"/>
        <rFont val="HG丸ｺﾞｼｯｸM-PRO"/>
        <family val="3"/>
        <charset val="128"/>
      </rPr>
      <t>･</t>
    </r>
    <r>
      <rPr>
        <sz val="11"/>
        <color theme="1"/>
        <rFont val="HG丸ｺﾞｼｯｸM-PRO"/>
        <family val="3"/>
        <charset val="128"/>
      </rPr>
      <t>至</t>
    </r>
    <r>
      <rPr>
        <sz val="7.5"/>
        <color theme="1"/>
        <rFont val="HG丸ｺﾞｼｯｸM-PRO"/>
        <family val="3"/>
        <charset val="128"/>
      </rPr>
      <t>)</t>
    </r>
    <r>
      <rPr>
        <sz val="9"/>
        <color theme="1"/>
        <rFont val="HG丸ｺﾞｼｯｸM-PRO"/>
        <family val="3"/>
        <charset val="128"/>
      </rPr>
      <t>･</t>
    </r>
    <r>
      <rPr>
        <sz val="11"/>
        <color theme="1"/>
        <rFont val="HG丸ｺﾞｼｯｸM-PRO"/>
        <family val="3"/>
        <charset val="128"/>
      </rPr>
      <t>頻度</t>
    </r>
    <r>
      <rPr>
        <sz val="9"/>
        <color theme="1"/>
        <rFont val="HG丸ｺﾞｼｯｸM-PRO"/>
        <family val="3"/>
        <charset val="128"/>
      </rPr>
      <t>(</t>
    </r>
    <r>
      <rPr>
        <sz val="11"/>
        <color theme="1"/>
        <rFont val="HG丸ｺﾞｼｯｸM-PRO"/>
        <family val="3"/>
        <charset val="128"/>
      </rPr>
      <t>第何曜日</t>
    </r>
    <r>
      <rPr>
        <sz val="6"/>
        <color theme="1"/>
        <rFont val="HG丸ｺﾞｼｯｸM-PRO"/>
        <family val="3"/>
        <charset val="128"/>
      </rPr>
      <t>･</t>
    </r>
    <r>
      <rPr>
        <sz val="11"/>
        <color theme="1"/>
        <rFont val="HG丸ｺﾞｼｯｸM-PRO"/>
        <family val="3"/>
        <charset val="128"/>
      </rPr>
      <t>週</t>
    </r>
    <r>
      <rPr>
        <sz val="2"/>
        <color theme="1"/>
        <rFont val="HG丸ｺﾞｼｯｸM-PRO"/>
        <family val="3"/>
        <charset val="128"/>
      </rPr>
      <t xml:space="preserve"> </t>
    </r>
    <r>
      <rPr>
        <sz val="10.5"/>
        <color theme="1"/>
        <rFont val="HG丸ｺﾞｼｯｸM-PRO"/>
        <family val="3"/>
        <charset val="128"/>
      </rPr>
      <t>等</t>
    </r>
    <r>
      <rPr>
        <sz val="9"/>
        <color theme="1"/>
        <rFont val="HG丸ｺﾞｼｯｸM-PRO"/>
        <family val="3"/>
        <charset val="128"/>
      </rPr>
      <t>)</t>
    </r>
    <r>
      <rPr>
        <sz val="11"/>
        <color theme="1"/>
        <rFont val="HG丸ｺﾞｼｯｸM-PRO"/>
        <family val="3"/>
        <charset val="128"/>
      </rPr>
      <t>、</t>
    </r>
    <r>
      <rPr>
        <sz val="4"/>
        <color theme="1"/>
        <rFont val="HG丸ｺﾞｼｯｸM-PRO"/>
        <family val="3"/>
        <charset val="128"/>
      </rPr>
      <t xml:space="preserve">  </t>
    </r>
    <r>
      <rPr>
        <sz val="11"/>
        <color theme="1"/>
        <rFont val="HG丸ｺﾞｼｯｸM-PRO"/>
        <family val="3"/>
        <charset val="128"/>
      </rPr>
      <t>②</t>
    </r>
    <r>
      <rPr>
        <sz val="4"/>
        <color theme="1"/>
        <rFont val="HG丸ｺﾞｼｯｸM-PRO"/>
        <family val="3"/>
        <charset val="128"/>
      </rPr>
      <t xml:space="preserve"> </t>
    </r>
    <r>
      <rPr>
        <sz val="11"/>
        <color theme="1"/>
        <rFont val="HG丸ｺﾞｼｯｸM-PRO"/>
        <family val="3"/>
        <charset val="128"/>
      </rPr>
      <t>年間開催回数、③</t>
    </r>
    <r>
      <rPr>
        <sz val="4"/>
        <color theme="1"/>
        <rFont val="HG丸ｺﾞｼｯｸM-PRO"/>
        <family val="3"/>
        <charset val="128"/>
      </rPr>
      <t xml:space="preserve"> </t>
    </r>
    <r>
      <rPr>
        <sz val="11"/>
        <color theme="1"/>
        <rFont val="HG丸ｺﾞｼｯｸM-PRO"/>
        <family val="3"/>
        <charset val="128"/>
      </rPr>
      <t>初回開催</t>
    </r>
    <r>
      <rPr>
        <sz val="4"/>
        <color theme="1"/>
        <rFont val="HG丸ｺﾞｼｯｸM-PRO"/>
        <family val="3"/>
        <charset val="128"/>
      </rPr>
      <t xml:space="preserve">  </t>
    </r>
    <r>
      <rPr>
        <sz val="11"/>
        <color theme="1"/>
        <rFont val="HG丸ｺﾞｼｯｸM-PRO"/>
        <family val="3"/>
        <charset val="128"/>
      </rPr>
      <t>年･月･日(予定含む)</t>
    </r>
    <rPh sb="2" eb="4">
      <t>カイサイ</t>
    </rPh>
    <rPh sb="4" eb="6">
      <t>ジコク</t>
    </rPh>
    <rPh sb="7" eb="8">
      <t>ジ</t>
    </rPh>
    <rPh sb="9" eb="10">
      <t>イタル</t>
    </rPh>
    <rPh sb="12" eb="14">
      <t>ヒンド</t>
    </rPh>
    <rPh sb="15" eb="16">
      <t>ダイ</t>
    </rPh>
    <rPh sb="16" eb="19">
      <t>ナンヨウビ</t>
    </rPh>
    <rPh sb="20" eb="21">
      <t>シュウ</t>
    </rPh>
    <rPh sb="22" eb="23">
      <t>トウ</t>
    </rPh>
    <rPh sb="29" eb="31">
      <t>ネンカン</t>
    </rPh>
    <rPh sb="31" eb="33">
      <t>カイサイ</t>
    </rPh>
    <rPh sb="33" eb="35">
      <t>カイスウ</t>
    </rPh>
    <rPh sb="38" eb="40">
      <t>ショカイ</t>
    </rPh>
    <rPh sb="40" eb="42">
      <t>カイサイ</t>
    </rPh>
    <rPh sb="44" eb="45">
      <t>ネン</t>
    </rPh>
    <rPh sb="46" eb="47">
      <t>ガツ</t>
    </rPh>
    <rPh sb="48" eb="49">
      <t>ヒ</t>
    </rPh>
    <rPh sb="50" eb="52">
      <t>ヨテイ</t>
    </rPh>
    <rPh sb="52" eb="53">
      <t>フク</t>
    </rPh>
    <phoneticPr fontId="18"/>
  </si>
  <si>
    <r>
      <t>〒　</t>
    </r>
    <r>
      <rPr>
        <b/>
        <sz val="4"/>
        <color theme="1"/>
        <rFont val="HG丸ｺﾞｼｯｸM-PRO"/>
        <family val="3"/>
        <charset val="128"/>
      </rPr>
      <t xml:space="preserve">   </t>
    </r>
    <r>
      <rPr>
        <b/>
        <sz val="12"/>
        <color theme="1"/>
        <rFont val="HG丸ｺﾞｼｯｸM-PRO"/>
        <family val="3"/>
        <charset val="128"/>
      </rPr>
      <t xml:space="preserve"> 　 ―</t>
    </r>
    <phoneticPr fontId="18"/>
  </si>
  <si>
    <r>
      <t xml:space="preserve">実施場所（住所）
</t>
    </r>
    <r>
      <rPr>
        <sz val="9"/>
        <color theme="1"/>
        <rFont val="HG丸ｺﾞｼｯｸM-PRO"/>
        <family val="3"/>
        <charset val="128"/>
      </rPr>
      <t>※</t>
    </r>
    <r>
      <rPr>
        <sz val="2"/>
        <color theme="1"/>
        <rFont val="HG丸ｺﾞｼｯｸM-PRO"/>
        <family val="3"/>
        <charset val="128"/>
      </rPr>
      <t xml:space="preserve"> </t>
    </r>
    <r>
      <rPr>
        <sz val="10.5"/>
        <color theme="1"/>
        <rFont val="HG丸ｺﾞｼｯｸM-PRO"/>
        <family val="3"/>
        <charset val="128"/>
      </rPr>
      <t>特徴</t>
    </r>
    <r>
      <rPr>
        <sz val="8"/>
        <color theme="1"/>
        <rFont val="HG丸ｺﾞｼｯｸM-PRO"/>
        <family val="3"/>
        <charset val="128"/>
      </rPr>
      <t>(</t>
    </r>
    <r>
      <rPr>
        <sz val="9"/>
        <color theme="1"/>
        <rFont val="HG丸ｺﾞｼｯｸM-PRO"/>
        <family val="3"/>
        <charset val="128"/>
      </rPr>
      <t>個人宅･集会所･多目的スペ</t>
    </r>
    <r>
      <rPr>
        <sz val="6"/>
        <color theme="1"/>
        <rFont val="HG丸ｺﾞｼｯｸM-PRO"/>
        <family val="3"/>
        <charset val="128"/>
      </rPr>
      <t>ー</t>
    </r>
    <r>
      <rPr>
        <sz val="9"/>
        <color theme="1"/>
        <rFont val="HG丸ｺﾞｼｯｸM-PRO"/>
        <family val="3"/>
        <charset val="128"/>
      </rPr>
      <t>ス等</t>
    </r>
    <r>
      <rPr>
        <sz val="8"/>
        <color theme="1"/>
        <rFont val="HG丸ｺﾞｼｯｸM-PRO"/>
        <family val="3"/>
        <charset val="128"/>
      </rPr>
      <t>)</t>
    </r>
    <rPh sb="0" eb="2">
      <t>ジッシ</t>
    </rPh>
    <rPh sb="2" eb="4">
      <t>バショ</t>
    </rPh>
    <rPh sb="5" eb="7">
      <t>ジュウショ</t>
    </rPh>
    <rPh sb="11" eb="13">
      <t>トクチョウ</t>
    </rPh>
    <rPh sb="14" eb="16">
      <t>コジン</t>
    </rPh>
    <rPh sb="16" eb="17">
      <t>タク</t>
    </rPh>
    <rPh sb="18" eb="20">
      <t>シュウカイ</t>
    </rPh>
    <rPh sb="20" eb="21">
      <t>ジョ</t>
    </rPh>
    <rPh sb="22" eb="25">
      <t>タモクテキ</t>
    </rPh>
    <rPh sb="29" eb="30">
      <t>トウ</t>
    </rPh>
    <phoneticPr fontId="18"/>
  </si>
  <si>
    <t>子ども食堂名</t>
    <rPh sb="0" eb="1">
      <t>コ</t>
    </rPh>
    <rPh sb="3" eb="5">
      <t>ショクドウ</t>
    </rPh>
    <rPh sb="5" eb="6">
      <t>メイ</t>
    </rPh>
    <phoneticPr fontId="18"/>
  </si>
  <si>
    <t>助成を希望する活動の概要</t>
    <rPh sb="0" eb="2">
      <t>ジョセイ</t>
    </rPh>
    <rPh sb="3" eb="5">
      <t>キボウ</t>
    </rPh>
    <rPh sb="7" eb="9">
      <t>カツドウ</t>
    </rPh>
    <rPh sb="10" eb="12">
      <t>ガイヨウ</t>
    </rPh>
    <phoneticPr fontId="18"/>
  </si>
  <si>
    <t>地域での団体の活動概要
（詳細は資料添付）</t>
    <rPh sb="0" eb="2">
      <t>チイキ</t>
    </rPh>
    <rPh sb="4" eb="6">
      <t>ダンタイ</t>
    </rPh>
    <phoneticPr fontId="18"/>
  </si>
  <si>
    <r>
      <t xml:space="preserve">TEL:    　－      　－           </t>
    </r>
    <r>
      <rPr>
        <sz val="11"/>
        <rFont val="HG丸ｺﾞｼｯｸM-PRO"/>
        <family val="3"/>
        <charset val="128"/>
      </rPr>
      <t>メールアドレス</t>
    </r>
    <r>
      <rPr>
        <sz val="11"/>
        <color rgb="FFFFC000"/>
        <rFont val="HG丸ｺﾞｼｯｸM-PRO"/>
        <family val="3"/>
        <charset val="128"/>
      </rPr>
      <t>：</t>
    </r>
    <phoneticPr fontId="18"/>
  </si>
  <si>
    <t>連絡先電話番号及び担当者名　　　　　　　　　　　　　(日中連絡が取れる電話番号)</t>
    <rPh sb="0" eb="3">
      <t>レンラクサキ</t>
    </rPh>
    <rPh sb="3" eb="5">
      <t>デンワ</t>
    </rPh>
    <rPh sb="5" eb="7">
      <t>バンゴウ</t>
    </rPh>
    <rPh sb="7" eb="8">
      <t>オヨ</t>
    </rPh>
    <rPh sb="9" eb="11">
      <t>タントウ</t>
    </rPh>
    <rPh sb="11" eb="12">
      <t>シャ</t>
    </rPh>
    <rPh sb="12" eb="13">
      <t>メイ</t>
    </rPh>
    <rPh sb="27" eb="29">
      <t>ニッチュウ</t>
    </rPh>
    <rPh sb="29" eb="31">
      <t>レンラク</t>
    </rPh>
    <rPh sb="32" eb="33">
      <t>ト</t>
    </rPh>
    <rPh sb="35" eb="37">
      <t>デンワ</t>
    </rPh>
    <rPh sb="37" eb="39">
      <t>バンゴウ</t>
    </rPh>
    <phoneticPr fontId="18"/>
  </si>
  <si>
    <r>
      <t>〒　   　 ―</t>
    </r>
    <r>
      <rPr>
        <b/>
        <sz val="4"/>
        <color theme="1"/>
        <rFont val="HG丸ｺﾞｼｯｸM-PRO"/>
        <family val="3"/>
        <charset val="128"/>
      </rPr>
      <t xml:space="preserve">                   </t>
    </r>
    <r>
      <rPr>
        <b/>
        <sz val="16"/>
        <color theme="1"/>
        <rFont val="HG丸ｺﾞｼｯｸM-PRO"/>
        <family val="3"/>
        <charset val="128"/>
      </rPr>
      <t>　</t>
    </r>
    <r>
      <rPr>
        <b/>
        <sz val="4"/>
        <color theme="1"/>
        <rFont val="HG丸ｺﾞｼｯｸM-PRO"/>
        <family val="3"/>
        <charset val="128"/>
      </rPr>
      <t xml:space="preserve">
　　　　　　　　</t>
    </r>
    <r>
      <rPr>
        <b/>
        <sz val="16"/>
        <color theme="1"/>
        <rFont val="HG丸ｺﾞｼｯｸM-PRO"/>
        <family val="3"/>
        <charset val="128"/>
      </rPr>
      <t>　　</t>
    </r>
    <r>
      <rPr>
        <b/>
        <sz val="4"/>
        <color theme="1"/>
        <rFont val="HG丸ｺﾞｼｯｸM-PRO"/>
        <family val="3"/>
        <charset val="128"/>
      </rPr>
      <t xml:space="preserve">　　　　　　　　                           </t>
    </r>
    <r>
      <rPr>
        <b/>
        <sz val="7"/>
        <color theme="1"/>
        <rFont val="ＭＳ Ｐゴシック"/>
        <family val="3"/>
        <charset val="128"/>
      </rPr>
      <t>※</t>
    </r>
    <r>
      <rPr>
        <b/>
        <sz val="8"/>
        <color theme="1"/>
        <rFont val="ＭＳ Ｐゴシック"/>
        <family val="3"/>
        <charset val="128"/>
      </rPr>
      <t>運営団体住所と異なる場合はチェック</t>
    </r>
    <r>
      <rPr>
        <b/>
        <sz val="14"/>
        <color theme="1"/>
        <rFont val="Wingdings 2"/>
        <family val="1"/>
        <charset val="2"/>
      </rPr>
      <t>£</t>
    </r>
    <rPh sb="75" eb="77">
      <t>ウンエイ</t>
    </rPh>
    <rPh sb="77" eb="79">
      <t>ダンタイ</t>
    </rPh>
    <rPh sb="79" eb="81">
      <t>ジュウショ</t>
    </rPh>
    <rPh sb="82" eb="83">
      <t>コト</t>
    </rPh>
    <rPh sb="85" eb="87">
      <t>バアイ</t>
    </rPh>
    <phoneticPr fontId="18"/>
  </si>
  <si>
    <t>連絡先住所
(財団が郵送する場合の住所)</t>
    <rPh sb="0" eb="3">
      <t>レンラクサキ</t>
    </rPh>
    <rPh sb="3" eb="5">
      <t>ジュウショ</t>
    </rPh>
    <rPh sb="7" eb="9">
      <t>ザイダン</t>
    </rPh>
    <rPh sb="10" eb="12">
      <t>ユウソウ</t>
    </rPh>
    <rPh sb="14" eb="16">
      <t>バアイ</t>
    </rPh>
    <rPh sb="17" eb="19">
      <t>ジュウショ</t>
    </rPh>
    <phoneticPr fontId="18"/>
  </si>
  <si>
    <t xml:space="preserve">                                                      </t>
    <phoneticPr fontId="18"/>
  </si>
  <si>
    <t>設立年月日</t>
    <rPh sb="0" eb="2">
      <t>セツリツ</t>
    </rPh>
    <rPh sb="2" eb="5">
      <t>ネンガッピ</t>
    </rPh>
    <phoneticPr fontId="18"/>
  </si>
  <si>
    <t xml:space="preserve">                                                 印</t>
    <phoneticPr fontId="18"/>
  </si>
  <si>
    <t>代表者名･役職名</t>
    <rPh sb="0" eb="3">
      <t>ダイヒョウシャ</t>
    </rPh>
    <rPh sb="3" eb="4">
      <t>メイ</t>
    </rPh>
    <rPh sb="5" eb="8">
      <t>ヤクショクメイ</t>
    </rPh>
    <phoneticPr fontId="18"/>
  </si>
  <si>
    <t xml:space="preserve">                                                 印</t>
    <rPh sb="49" eb="50">
      <t>イン</t>
    </rPh>
    <phoneticPr fontId="18"/>
  </si>
  <si>
    <t>運営団体名</t>
    <rPh sb="0" eb="2">
      <t>ウンエイ</t>
    </rPh>
    <rPh sb="2" eb="4">
      <t>ダンタイ</t>
    </rPh>
    <rPh sb="4" eb="5">
      <t>チメイ</t>
    </rPh>
    <phoneticPr fontId="18"/>
  </si>
  <si>
    <t>申請者の概要</t>
    <rPh sb="0" eb="2">
      <t>シンセイ</t>
    </rPh>
    <rPh sb="2" eb="3">
      <t>シャ</t>
    </rPh>
    <rPh sb="4" eb="6">
      <t>ガイヨウ</t>
    </rPh>
    <phoneticPr fontId="18"/>
  </si>
  <si>
    <t>“子ども食堂応援プロジェクト”2025年度 助成　申請書</t>
    <rPh sb="1" eb="2">
      <t>コ</t>
    </rPh>
    <rPh sb="4" eb="6">
      <t>ショクドウ</t>
    </rPh>
    <rPh sb="6" eb="8">
      <t>オウエン</t>
    </rPh>
    <rPh sb="19" eb="21">
      <t>ネンド</t>
    </rPh>
    <rPh sb="21" eb="22">
      <t>ネンド</t>
    </rPh>
    <rPh sb="22" eb="24">
      <t>ジョセイ</t>
    </rPh>
    <rPh sb="25" eb="28">
      <t>シンセイショ</t>
    </rPh>
    <phoneticPr fontId="18"/>
  </si>
  <si>
    <t>特記事項記入欄</t>
  </si>
  <si>
    <t>支 出 合 計</t>
    <rPh sb="0" eb="1">
      <t>シ</t>
    </rPh>
    <rPh sb="2" eb="3">
      <t>デ</t>
    </rPh>
    <rPh sb="4" eb="5">
      <t>ゴウ</t>
    </rPh>
    <rPh sb="6" eb="7">
      <t>ケイ</t>
    </rPh>
    <phoneticPr fontId="2"/>
  </si>
  <si>
    <t>備考</t>
    <rPh sb="0" eb="2">
      <t>ビコウ</t>
    </rPh>
    <phoneticPr fontId="2"/>
  </si>
  <si>
    <t>支出額</t>
    <rPh sb="0" eb="3">
      <t>シシュツガク</t>
    </rPh>
    <phoneticPr fontId="2"/>
  </si>
  <si>
    <t>科目</t>
    <rPh sb="0" eb="2">
      <t>カモク</t>
    </rPh>
    <phoneticPr fontId="2"/>
  </si>
  <si>
    <t>（支出）</t>
    <rPh sb="1" eb="3">
      <t>シシュツ</t>
    </rPh>
    <phoneticPr fontId="2"/>
  </si>
  <si>
    <t>収 入 合 計</t>
    <rPh sb="0" eb="1">
      <t>オサム</t>
    </rPh>
    <rPh sb="2" eb="3">
      <t>イ</t>
    </rPh>
    <rPh sb="4" eb="5">
      <t>ゴウ</t>
    </rPh>
    <rPh sb="6" eb="7">
      <t>ケイ</t>
    </rPh>
    <phoneticPr fontId="2"/>
  </si>
  <si>
    <t>団体負担額</t>
    <rPh sb="0" eb="2">
      <t>ダンタイ</t>
    </rPh>
    <rPh sb="2" eb="5">
      <t>フタンガク</t>
    </rPh>
    <phoneticPr fontId="2"/>
  </si>
  <si>
    <t>参加費収入</t>
    <rPh sb="0" eb="3">
      <t>サンカヒ</t>
    </rPh>
    <rPh sb="3" eb="5">
      <t>シュウニュウ</t>
    </rPh>
    <phoneticPr fontId="2"/>
  </si>
  <si>
    <t>その他補助・助成額</t>
    <rPh sb="2" eb="3">
      <t>タ</t>
    </rPh>
    <rPh sb="3" eb="5">
      <t>ホジョ</t>
    </rPh>
    <rPh sb="6" eb="9">
      <t>ジョセイガク</t>
    </rPh>
    <phoneticPr fontId="2"/>
  </si>
  <si>
    <t>運営費及び開設・拡充に伴う設備助成（財団助成額）</t>
    <rPh sb="0" eb="3">
      <t>ウンエイヒ</t>
    </rPh>
    <rPh sb="3" eb="4">
      <t>オヨ</t>
    </rPh>
    <rPh sb="5" eb="7">
      <t>カイセツ</t>
    </rPh>
    <rPh sb="8" eb="10">
      <t>カクジュウ</t>
    </rPh>
    <rPh sb="11" eb="12">
      <t>トモナ</t>
    </rPh>
    <phoneticPr fontId="2"/>
  </si>
  <si>
    <t>収入額</t>
    <rPh sb="0" eb="3">
      <t>シュウニュウガク</t>
    </rPh>
    <phoneticPr fontId="2"/>
  </si>
  <si>
    <t>（収入）</t>
    <rPh sb="1" eb="3">
      <t>シュウニュウ</t>
    </rPh>
    <phoneticPr fontId="2"/>
  </si>
  <si>
    <t>* 子ども食堂のPRチラシや広報等がある場合は、あわせて添付してください。</t>
    <phoneticPr fontId="2"/>
  </si>
  <si>
    <t>* 設備整備を行った場合については、領収書（コピー可）および購入物品の写真を添えてください。</t>
    <phoneticPr fontId="2"/>
  </si>
  <si>
    <t>* 支援を行った運営費については、原則、領収書は不要です。ただし、使途について説明を求めることがあります。</t>
    <phoneticPr fontId="2"/>
  </si>
  <si>
    <t>* 入力欄が足りない場合は、行を挿入して追加してください。</t>
    <rPh sb="2" eb="4">
      <t>ニュウリョク</t>
    </rPh>
    <rPh sb="4" eb="5">
      <t>ラン</t>
    </rPh>
    <rPh sb="14" eb="15">
      <t>ギョウ</t>
    </rPh>
    <rPh sb="16" eb="18">
      <t>ソウニュウ</t>
    </rPh>
    <rPh sb="20" eb="22">
      <t>ツイカ</t>
    </rPh>
    <phoneticPr fontId="2"/>
  </si>
  <si>
    <t>　　※決定通知書に記載のある助成期間について収支を報告してください。</t>
    <rPh sb="22" eb="24">
      <t>シュウシ</t>
    </rPh>
    <phoneticPr fontId="2"/>
  </si>
  <si>
    <t>２．収支報告</t>
    <rPh sb="2" eb="4">
      <t>シュウシ</t>
    </rPh>
    <rPh sb="4" eb="6">
      <t>ホウコク</t>
    </rPh>
    <phoneticPr fontId="2"/>
  </si>
  <si>
    <t>1回あたり平均人数
（⑤÷⑦）</t>
    <rPh sb="1" eb="2">
      <t>カイ</t>
    </rPh>
    <rPh sb="5" eb="7">
      <t>ヘイキン</t>
    </rPh>
    <rPh sb="7" eb="9">
      <t>ニンズウ</t>
    </rPh>
    <phoneticPr fontId="2"/>
  </si>
  <si>
    <r>
      <rPr>
        <u/>
        <sz val="11"/>
        <rFont val="游ゴシック"/>
        <family val="3"/>
        <charset val="128"/>
        <scheme val="minor"/>
      </rPr>
      <t>スタッフを除く参加人数</t>
    </r>
    <r>
      <rPr>
        <sz val="11"/>
        <rFont val="游ゴシック"/>
        <family val="3"/>
        <charset val="128"/>
        <scheme val="minor"/>
      </rPr>
      <t>に占める子どもと保護者の割合</t>
    </r>
    <r>
      <rPr>
        <sz val="9"/>
        <rFont val="游ゴシック"/>
        <family val="3"/>
        <charset val="128"/>
        <scheme val="minor"/>
      </rPr>
      <t>（(①＋②)÷⑥）</t>
    </r>
    <rPh sb="5" eb="6">
      <t>ノゾ</t>
    </rPh>
    <rPh sb="7" eb="9">
      <t>サンカ</t>
    </rPh>
    <rPh sb="9" eb="10">
      <t>ニン</t>
    </rPh>
    <phoneticPr fontId="2"/>
  </si>
  <si>
    <t>回</t>
    <rPh sb="0" eb="1">
      <t>カイ</t>
    </rPh>
    <phoneticPr fontId="2"/>
  </si>
  <si>
    <t>開催回数　⑦</t>
    <rPh sb="0" eb="2">
      <t>カイサイ</t>
    </rPh>
    <rPh sb="2" eb="4">
      <t>カイスウ</t>
    </rPh>
    <phoneticPr fontId="2"/>
  </si>
  <si>
    <t>スタッフを除く参加人数　（⑤ー④）　⑥</t>
    <rPh sb="5" eb="6">
      <t>ノゾ</t>
    </rPh>
    <rPh sb="7" eb="11">
      <t>サンカニンズウ</t>
    </rPh>
    <phoneticPr fontId="2"/>
  </si>
  <si>
    <t>総 計　⑤</t>
    <rPh sb="0" eb="1">
      <t>ソウ</t>
    </rPh>
    <rPh sb="2" eb="3">
      <t>ケイ</t>
    </rPh>
    <phoneticPr fontId="2"/>
  </si>
  <si>
    <t>スタッフ計④</t>
    <rPh sb="4" eb="5">
      <t>ケイ</t>
    </rPh>
    <phoneticPr fontId="2"/>
  </si>
  <si>
    <t>その他おとな計　③</t>
    <rPh sb="2" eb="3">
      <t>タ</t>
    </rPh>
    <rPh sb="6" eb="7">
      <t>ケイ</t>
    </rPh>
    <phoneticPr fontId="2"/>
  </si>
  <si>
    <t>おとな(保護者)計　②</t>
    <rPh sb="4" eb="7">
      <t>ホゴシャ</t>
    </rPh>
    <rPh sb="8" eb="9">
      <t>ケイ</t>
    </rPh>
    <phoneticPr fontId="2"/>
  </si>
  <si>
    <t>子ども計　①</t>
    <rPh sb="3" eb="4">
      <t>ケイ</t>
    </rPh>
    <phoneticPr fontId="2"/>
  </si>
  <si>
    <t>対象期間 合計</t>
    <rPh sb="0" eb="2">
      <t>タイショウ</t>
    </rPh>
    <rPh sb="2" eb="4">
      <t>キカン</t>
    </rPh>
    <rPh sb="5" eb="7">
      <t>ゴウケイ</t>
    </rPh>
    <phoneticPr fontId="2"/>
  </si>
  <si>
    <t>内容等</t>
    <rPh sb="0" eb="2">
      <t>ナイヨウ</t>
    </rPh>
    <rPh sb="2" eb="3">
      <t>トウ</t>
    </rPh>
    <phoneticPr fontId="2"/>
  </si>
  <si>
    <t>合計</t>
    <rPh sb="0" eb="2">
      <t>ゴウケイ</t>
    </rPh>
    <phoneticPr fontId="2"/>
  </si>
  <si>
    <t>人</t>
    <rPh sb="0" eb="1">
      <t>ニン</t>
    </rPh>
    <phoneticPr fontId="2"/>
  </si>
  <si>
    <t>スタッフ</t>
    <phoneticPr fontId="2"/>
  </si>
  <si>
    <t>その他おとな</t>
    <rPh sb="2" eb="3">
      <t>タ</t>
    </rPh>
    <phoneticPr fontId="2"/>
  </si>
  <si>
    <t>おとな(保護者)</t>
    <rPh sb="4" eb="7">
      <t>ホゴシャ</t>
    </rPh>
    <phoneticPr fontId="2"/>
  </si>
  <si>
    <t>子ども</t>
  </si>
  <si>
    <t>参加人数</t>
    <rPh sb="0" eb="2">
      <t>サンカ</t>
    </rPh>
    <rPh sb="2" eb="4">
      <t>ニンズウ</t>
    </rPh>
    <phoneticPr fontId="2"/>
  </si>
  <si>
    <t>～</t>
    <phoneticPr fontId="2"/>
  </si>
  <si>
    <t>時間</t>
    <rPh sb="0" eb="2">
      <t>ジカン</t>
    </rPh>
    <phoneticPr fontId="2"/>
  </si>
  <si>
    <t>　　　　年　　　月　　　日　</t>
    <phoneticPr fontId="2"/>
  </si>
  <si>
    <t>開催日</t>
    <rPh sb="0" eb="3">
      <t>カイサイビ</t>
    </rPh>
    <phoneticPr fontId="2"/>
  </si>
  <si>
    <t>1回分の行全体をコピーして挿入してください</t>
    <rPh sb="1" eb="2">
      <t>カイ</t>
    </rPh>
    <rPh sb="2" eb="3">
      <t>ブン</t>
    </rPh>
    <rPh sb="4" eb="5">
      <t>ギョウ</t>
    </rPh>
    <rPh sb="5" eb="7">
      <t>ゼンタイ</t>
    </rPh>
    <rPh sb="13" eb="15">
      <t>ソウニュウ</t>
    </rPh>
    <phoneticPr fontId="2"/>
  </si>
  <si>
    <t>* 開催回数２０回以上の場合は、管理表等の別紙添付でも可とします。</t>
    <phoneticPr fontId="2"/>
  </si>
  <si>
    <t>* 回数欄が足りない場合は、1回分の行をコピーして挿入し、追加してください。</t>
    <rPh sb="2" eb="4">
      <t>カイスウ</t>
    </rPh>
    <rPh sb="4" eb="5">
      <t>ラン</t>
    </rPh>
    <rPh sb="15" eb="17">
      <t>カイブン</t>
    </rPh>
    <rPh sb="18" eb="19">
      <t>ギョウ</t>
    </rPh>
    <rPh sb="25" eb="27">
      <t>ソウニュウ</t>
    </rPh>
    <rPh sb="29" eb="31">
      <t>ツイカ</t>
    </rPh>
    <phoneticPr fontId="2"/>
  </si>
  <si>
    <t>　　※決定通知書に記載のある助成期間について開催実績を報告してください。</t>
    <rPh sb="22" eb="24">
      <t>カイサイ</t>
    </rPh>
    <rPh sb="24" eb="26">
      <t>ジッセキ</t>
    </rPh>
    <phoneticPr fontId="2"/>
  </si>
  <si>
    <t>１）子ども食堂の開催　</t>
    <rPh sb="2" eb="3">
      <t>コ</t>
    </rPh>
    <rPh sb="5" eb="7">
      <t>ショクドウ</t>
    </rPh>
    <rPh sb="8" eb="10">
      <t>カイサイ</t>
    </rPh>
    <phoneticPr fontId="2"/>
  </si>
  <si>
    <t>１．実施報告</t>
    <rPh sb="2" eb="4">
      <t>ジッシ</t>
    </rPh>
    <rPh sb="4" eb="6">
      <t>ホウコク</t>
    </rPh>
    <phoneticPr fontId="2"/>
  </si>
  <si>
    <t>色がついているところにご記入下さい。</t>
    <rPh sb="0" eb="1">
      <t>イロ</t>
    </rPh>
    <rPh sb="12" eb="14">
      <t>キニュウ</t>
    </rPh>
    <rPh sb="14" eb="15">
      <t>クダ</t>
    </rPh>
    <phoneticPr fontId="2"/>
  </si>
  <si>
    <t>代表者名</t>
    <rPh sb="0" eb="3">
      <t>ダイヒョウシャ</t>
    </rPh>
    <rPh sb="3" eb="4">
      <t>メイ</t>
    </rPh>
    <phoneticPr fontId="2"/>
  </si>
  <si>
    <t>団体名</t>
    <rPh sb="0" eb="2">
      <t>ダンタイ</t>
    </rPh>
    <rPh sb="2" eb="3">
      <t>メイ</t>
    </rPh>
    <phoneticPr fontId="2"/>
  </si>
  <si>
    <t>子ども食堂名</t>
    <rPh sb="0" eb="1">
      <t>コ</t>
    </rPh>
    <rPh sb="3" eb="6">
      <t>ショクドウメイ</t>
    </rPh>
    <phoneticPr fontId="2"/>
  </si>
  <si>
    <t>2024年4月～2025年3月の過去の実績をご記入頂き助成申請書と一緒にご提出をお願いします。</t>
    <phoneticPr fontId="2"/>
  </si>
  <si>
    <t>年度　実績報告書</t>
    <rPh sb="0" eb="2">
      <t>ネンド</t>
    </rPh>
    <rPh sb="3" eb="5">
      <t>ジッセキ</t>
    </rPh>
    <rPh sb="5" eb="8">
      <t>ホウコクショ</t>
    </rPh>
    <phoneticPr fontId="2"/>
  </si>
  <si>
    <t>“子ども食堂応援プロジェクト”</t>
    <phoneticPr fontId="2"/>
  </si>
  <si>
    <t>オリックス宮内財団　御中</t>
    <rPh sb="5" eb="7">
      <t>ミヤウチ</t>
    </rPh>
    <rPh sb="7" eb="9">
      <t>ザイダン</t>
    </rPh>
    <rPh sb="10" eb="12">
      <t>オンチュウ</t>
    </rPh>
    <phoneticPr fontId="2"/>
  </si>
  <si>
    <t>← 収入合計額と一致</t>
    <rPh sb="2" eb="4">
      <t>シュウニュウ</t>
    </rPh>
    <phoneticPr fontId="2"/>
  </si>
  <si>
    <t>冷蔵庫</t>
    <rPh sb="0" eb="3">
      <t>レイゾウコ</t>
    </rPh>
    <phoneticPr fontId="2"/>
  </si>
  <si>
    <t>炊飯器</t>
    <rPh sb="0" eb="3">
      <t>スイハンキ</t>
    </rPh>
    <phoneticPr fontId="2"/>
  </si>
  <si>
    <t>消耗品費</t>
    <rPh sb="0" eb="4">
      <t>ショウモウヒンヒ</t>
    </rPh>
    <phoneticPr fontId="2"/>
  </si>
  <si>
    <t>子ども食堂開催保険料</t>
    <rPh sb="0" eb="1">
      <t>コ</t>
    </rPh>
    <rPh sb="3" eb="5">
      <t>ショクドウ</t>
    </rPh>
    <rPh sb="5" eb="7">
      <t>カイサイ</t>
    </rPh>
    <rPh sb="7" eb="9">
      <t>ホケン</t>
    </rPh>
    <rPh sb="9" eb="10">
      <t>リョウ</t>
    </rPh>
    <phoneticPr fontId="2"/>
  </si>
  <si>
    <t>チラシ代</t>
    <rPh sb="3" eb="4">
      <t>ダイ</t>
    </rPh>
    <phoneticPr fontId="2"/>
  </si>
  <si>
    <t>ボランティア交通費</t>
    <rPh sb="6" eb="9">
      <t>コウツウヒ</t>
    </rPh>
    <phoneticPr fontId="2"/>
  </si>
  <si>
    <t>食材費</t>
    <rPh sb="0" eb="3">
      <t>ショクザイヒ</t>
    </rPh>
    <phoneticPr fontId="2"/>
  </si>
  <si>
    <t>← 支出合計額と一致</t>
    <phoneticPr fontId="2"/>
  </si>
  <si>
    <t>寄付金</t>
    <rPh sb="0" eb="3">
      <t>キフキン</t>
    </rPh>
    <phoneticPr fontId="2"/>
  </si>
  <si>
    <t>●●市子ども食堂助成金</t>
    <phoneticPr fontId="2"/>
  </si>
  <si>
    <t>カレーライス</t>
  </si>
  <si>
    <t>15:00</t>
    <phoneticPr fontId="2"/>
  </si>
  <si>
    <t>11:00</t>
    <phoneticPr fontId="2"/>
  </si>
  <si>
    <t>カレーライス</t>
    <phoneticPr fontId="2"/>
  </si>
  <si>
    <t>財団　太郎</t>
    <rPh sb="0" eb="2">
      <t>ザイダン</t>
    </rPh>
    <rPh sb="3" eb="5">
      <t>タロウ</t>
    </rPh>
    <phoneticPr fontId="2"/>
  </si>
  <si>
    <t>オリックス子ども食堂</t>
    <rPh sb="5" eb="6">
      <t>コ</t>
    </rPh>
    <rPh sb="8" eb="10">
      <t>ショクドウ</t>
    </rPh>
    <phoneticPr fontId="2"/>
  </si>
  <si>
    <t>枚数</t>
  </si>
  <si>
    <t>単価</t>
  </si>
  <si>
    <t>印刷費</t>
  </si>
  <si>
    <t>単価×延べ人数</t>
  </si>
  <si>
    <t>人数</t>
  </si>
  <si>
    <t>交通費</t>
  </si>
  <si>
    <t>イベント保険</t>
    <rPh sb="4" eb="6">
      <t>ホケン</t>
    </rPh>
    <phoneticPr fontId="2"/>
  </si>
  <si>
    <t>ボランティア保険</t>
    <rPh sb="6" eb="8">
      <t>ホケン</t>
    </rPh>
    <phoneticPr fontId="2"/>
  </si>
  <si>
    <t>人数</t>
    <rPh sb="0" eb="2">
      <t>ニンズウ</t>
    </rPh>
    <phoneticPr fontId="2"/>
  </si>
  <si>
    <t>単価</t>
    <rPh sb="0" eb="2">
      <t>タンカ</t>
    </rPh>
    <phoneticPr fontId="2"/>
  </si>
  <si>
    <t>保険料</t>
    <rPh sb="0" eb="2">
      <t>ホケン</t>
    </rPh>
    <rPh sb="2" eb="3">
      <t>リョウ</t>
    </rPh>
    <phoneticPr fontId="2"/>
  </si>
  <si>
    <t>16</t>
  </si>
  <si>
    <t>15</t>
  </si>
  <si>
    <t>14</t>
  </si>
  <si>
    <t>13</t>
  </si>
  <si>
    <t>12</t>
  </si>
  <si>
    <t>11</t>
  </si>
  <si>
    <t>10</t>
  </si>
  <si>
    <t>9</t>
  </si>
  <si>
    <t>8</t>
  </si>
  <si>
    <t>7</t>
  </si>
  <si>
    <t>6</t>
  </si>
  <si>
    <t>5</t>
  </si>
  <si>
    <t>4</t>
  </si>
  <si>
    <t>3</t>
  </si>
  <si>
    <t>2</t>
    <phoneticPr fontId="2"/>
  </si>
  <si>
    <t>計</t>
  </si>
  <si>
    <t>個数</t>
  </si>
  <si>
    <t>品目</t>
  </si>
  <si>
    <t>シート２記入例ご参照下さい。</t>
    <rPh sb="4" eb="7">
      <t>キニュウレイ</t>
    </rPh>
    <rPh sb="8" eb="10">
      <t>サンショウ</t>
    </rPh>
    <rPh sb="10" eb="11">
      <t>クダ</t>
    </rPh>
    <phoneticPr fontId="2"/>
  </si>
  <si>
    <t>消耗品一覧</t>
    <rPh sb="0" eb="3">
      <t>ショウモウヒン</t>
    </rPh>
    <rPh sb="3" eb="5">
      <t>イチラン</t>
    </rPh>
    <phoneticPr fontId="2"/>
  </si>
  <si>
    <t>計算式が入ってます。</t>
    <rPh sb="0" eb="3">
      <t>ケイサンシキ</t>
    </rPh>
    <rPh sb="4" eb="5">
      <t>ハイ</t>
    </rPh>
    <phoneticPr fontId="2"/>
  </si>
  <si>
    <t>青に記入してください。</t>
    <rPh sb="0" eb="1">
      <t>アオ</t>
    </rPh>
    <rPh sb="2" eb="4">
      <t>キニュウ</t>
    </rPh>
    <phoneticPr fontId="2"/>
  </si>
  <si>
    <t>白黒</t>
    <rPh sb="0" eb="2">
      <t>シロクロ</t>
    </rPh>
    <phoneticPr fontId="2"/>
  </si>
  <si>
    <t>単価×延べ人数(5人×12回＝60）</t>
    <rPh sb="9" eb="10">
      <t>ニン</t>
    </rPh>
    <rPh sb="13" eb="14">
      <t>カイ</t>
    </rPh>
    <phoneticPr fontId="2"/>
  </si>
  <si>
    <t>計</t>
    <rPh sb="0" eb="1">
      <t>ケイ</t>
    </rPh>
    <phoneticPr fontId="2"/>
  </si>
  <si>
    <t>ゴミ袋（神戸市プラゴミ45l×10枚）</t>
    <rPh sb="2" eb="3">
      <t>ブクロ</t>
    </rPh>
    <rPh sb="4" eb="7">
      <t>コウベシ</t>
    </rPh>
    <rPh sb="17" eb="18">
      <t>マイ</t>
    </rPh>
    <phoneticPr fontId="2"/>
  </si>
  <si>
    <t>ゴミ袋（神戸市燃えるゴミ45l×10枚）</t>
    <rPh sb="2" eb="3">
      <t>ブクロ</t>
    </rPh>
    <rPh sb="4" eb="7">
      <t>コウベシ</t>
    </rPh>
    <rPh sb="7" eb="8">
      <t>モ</t>
    </rPh>
    <rPh sb="18" eb="19">
      <t>マイ</t>
    </rPh>
    <phoneticPr fontId="2"/>
  </si>
  <si>
    <t>ビオレu手指消毒液（400ｍl）</t>
    <rPh sb="4" eb="6">
      <t>シュシ</t>
    </rPh>
    <rPh sb="6" eb="8">
      <t>ショウドク</t>
    </rPh>
    <rPh sb="8" eb="9">
      <t>エキ</t>
    </rPh>
    <phoneticPr fontId="2"/>
  </si>
  <si>
    <t>キッチン用アルコール除菌スプレー</t>
    <rPh sb="4" eb="5">
      <t>ヨウ</t>
    </rPh>
    <rPh sb="10" eb="12">
      <t>ジョキン</t>
    </rPh>
    <phoneticPr fontId="2"/>
  </si>
  <si>
    <t>ダイソーキッチンポリ袋</t>
    <rPh sb="10" eb="11">
      <t>ブクロ</t>
    </rPh>
    <phoneticPr fontId="2"/>
  </si>
  <si>
    <t>アルミホイル25cm×15m</t>
    <phoneticPr fontId="2"/>
  </si>
  <si>
    <t>サランラップ30cm×50ｍ</t>
    <phoneticPr fontId="2"/>
  </si>
  <si>
    <t>サランラップ22cm×50ｍ</t>
    <phoneticPr fontId="2"/>
  </si>
  <si>
    <t>ダイソー除菌ウェットティッシュ（50枚）</t>
    <rPh sb="4" eb="6">
      <t>ジョキン</t>
    </rPh>
    <rPh sb="18" eb="19">
      <t>マイ</t>
    </rPh>
    <phoneticPr fontId="2"/>
  </si>
  <si>
    <t>ダイソー紙コップ（50個）</t>
    <rPh sb="4" eb="5">
      <t>カミ</t>
    </rPh>
    <rPh sb="11" eb="12">
      <t>コ</t>
    </rPh>
    <phoneticPr fontId="2"/>
  </si>
  <si>
    <t>無印良品竹スプーン（10本）</t>
    <rPh sb="0" eb="1">
      <t>ム</t>
    </rPh>
    <rPh sb="1" eb="2">
      <t>ジルシ</t>
    </rPh>
    <rPh sb="2" eb="4">
      <t>リョウヒン</t>
    </rPh>
    <rPh sb="4" eb="5">
      <t>タケ</t>
    </rPh>
    <rPh sb="12" eb="13">
      <t>ホン</t>
    </rPh>
    <phoneticPr fontId="2"/>
  </si>
  <si>
    <t>無印良品竹割りばし（20膳）</t>
    <rPh sb="0" eb="4">
      <t>ムジルシリョウヒン</t>
    </rPh>
    <rPh sb="4" eb="5">
      <t>タケ</t>
    </rPh>
    <rPh sb="5" eb="6">
      <t>ワ</t>
    </rPh>
    <rPh sb="12" eb="13">
      <t>ゼン</t>
    </rPh>
    <phoneticPr fontId="2"/>
  </si>
  <si>
    <t>無印良品バガスと竹パルププレート（紙皿10枚入り）</t>
    <rPh sb="0" eb="4">
      <t>ムジルシリョウヒン</t>
    </rPh>
    <rPh sb="8" eb="9">
      <t>タケ</t>
    </rPh>
    <rPh sb="17" eb="18">
      <t>カミ</t>
    </rPh>
    <rPh sb="18" eb="19">
      <t>ザラ</t>
    </rPh>
    <rPh sb="21" eb="23">
      <t>マイイ</t>
    </rPh>
    <phoneticPr fontId="2"/>
  </si>
  <si>
    <t>無印良品バガスと竹パルプボウル（紙深皿10枚入り）</t>
    <rPh sb="0" eb="4">
      <t>ムジルシリョウヒン</t>
    </rPh>
    <rPh sb="8" eb="9">
      <t>タケ</t>
    </rPh>
    <rPh sb="16" eb="17">
      <t>カミ</t>
    </rPh>
    <rPh sb="17" eb="19">
      <t>フカザラ</t>
    </rPh>
    <rPh sb="21" eb="23">
      <t>マイイ</t>
    </rPh>
    <phoneticPr fontId="2"/>
  </si>
  <si>
    <t>1</t>
    <phoneticPr fontId="2"/>
  </si>
  <si>
    <t>助成金額</t>
    <rPh sb="2" eb="3">
      <t>キン</t>
    </rPh>
    <phoneticPr fontId="2"/>
  </si>
  <si>
    <t>購入総額</t>
  </si>
  <si>
    <t>品名</t>
  </si>
  <si>
    <t>申請書には、設備　合計金額を記入下さい　</t>
    <rPh sb="0" eb="3">
      <t>シンセイショ</t>
    </rPh>
    <rPh sb="6" eb="8">
      <t>セツビ</t>
    </rPh>
    <rPh sb="9" eb="11">
      <t>ゴウケイ</t>
    </rPh>
    <rPh sb="11" eb="13">
      <t>キンガク</t>
    </rPh>
    <rPh sb="14" eb="17">
      <t>キニュウクダ</t>
    </rPh>
    <phoneticPr fontId="2"/>
  </si>
  <si>
    <t>青に記入してください。</t>
  </si>
  <si>
    <t>購入予定設備明細</t>
    <rPh sb="0" eb="2">
      <t>コウニュウ</t>
    </rPh>
    <rPh sb="2" eb="4">
      <t>ヨテイ</t>
    </rPh>
    <rPh sb="4" eb="6">
      <t>セツビ</t>
    </rPh>
    <rPh sb="6" eb="8">
      <t>メイサイ</t>
    </rPh>
    <phoneticPr fontId="2"/>
  </si>
  <si>
    <t>食器棚</t>
    <rPh sb="0" eb="2">
      <t>ショッキ</t>
    </rPh>
    <rPh sb="2" eb="3">
      <t>ダナ</t>
    </rPh>
    <phoneticPr fontId="2"/>
  </si>
  <si>
    <t>食器（汁椀）</t>
    <rPh sb="0" eb="2">
      <t>ショッキ</t>
    </rPh>
    <rPh sb="3" eb="5">
      <t>シルワン</t>
    </rPh>
    <phoneticPr fontId="2"/>
  </si>
  <si>
    <t>食器（ワンプレート）</t>
    <rPh sb="0" eb="2">
      <t>ショッキ</t>
    </rPh>
    <phoneticPr fontId="2"/>
  </si>
  <si>
    <t>お箸（5膳セット）30本</t>
    <rPh sb="1" eb="2">
      <t>ハシ</t>
    </rPh>
    <rPh sb="4" eb="5">
      <t>ゼン</t>
    </rPh>
    <rPh sb="11" eb="12">
      <t>ホン</t>
    </rPh>
    <phoneticPr fontId="2"/>
  </si>
  <si>
    <t>包丁</t>
    <rPh sb="0" eb="2">
      <t>ホウチョウ</t>
    </rPh>
    <phoneticPr fontId="2"/>
  </si>
  <si>
    <t>スプーン（5本セット）30本</t>
    <rPh sb="13" eb="14">
      <t>ポン</t>
    </rPh>
    <phoneticPr fontId="2"/>
  </si>
  <si>
    <t>フォーク（5本セット）30本</t>
    <rPh sb="6" eb="7">
      <t>ホン</t>
    </rPh>
    <rPh sb="13" eb="14">
      <t>ポン</t>
    </rPh>
    <phoneticPr fontId="2"/>
  </si>
  <si>
    <t>パスタ用トング</t>
    <rPh sb="3" eb="4">
      <t>ヨウ</t>
    </rPh>
    <phoneticPr fontId="2"/>
  </si>
  <si>
    <t>食器(グラス）</t>
    <rPh sb="0" eb="2">
      <t>ショッキ</t>
    </rPh>
    <phoneticPr fontId="2"/>
  </si>
  <si>
    <t>食器</t>
    <rPh sb="0" eb="2">
      <t>ショッキ</t>
    </rPh>
    <phoneticPr fontId="2"/>
  </si>
  <si>
    <t>電子レンジ</t>
    <rPh sb="0" eb="2">
      <t>デンシ</t>
    </rPh>
    <phoneticPr fontId="2"/>
  </si>
  <si>
    <t>フードプロセッサー</t>
    <phoneticPr fontId="2"/>
  </si>
  <si>
    <t>圧力鍋</t>
    <rPh sb="0" eb="3">
      <t>アツリョクナベ</t>
    </rPh>
    <phoneticPr fontId="2"/>
  </si>
  <si>
    <t>冷蔵庫　350㍑</t>
    <rPh sb="0" eb="3">
      <t>レイゾウコ</t>
    </rPh>
    <phoneticPr fontId="2"/>
  </si>
  <si>
    <t>購入予定設備</t>
    <rPh sb="0" eb="2">
      <t>コウニュウ</t>
    </rPh>
    <rPh sb="2" eb="4">
      <t>ヨテイ</t>
    </rPh>
    <rPh sb="4" eb="6">
      <t>セツビ</t>
    </rPh>
    <phoneticPr fontId="2"/>
  </si>
  <si>
    <t>2025年4月～2026年3月の実績報告を記入頂き2026年4月に提出お願いします</t>
    <rPh sb="4" eb="5">
      <t>ネン</t>
    </rPh>
    <rPh sb="6" eb="7">
      <t>ガツ</t>
    </rPh>
    <rPh sb="12" eb="13">
      <t>ネン</t>
    </rPh>
    <rPh sb="14" eb="15">
      <t>ガツ</t>
    </rPh>
    <rPh sb="16" eb="18">
      <t>ジッセキ</t>
    </rPh>
    <rPh sb="18" eb="20">
      <t>ホウコク</t>
    </rPh>
    <rPh sb="21" eb="24">
      <t>キニュウイタダ</t>
    </rPh>
    <rPh sb="29" eb="30">
      <t>ネン</t>
    </rPh>
    <rPh sb="31" eb="32">
      <t>ガツ</t>
    </rPh>
    <rPh sb="33" eb="35">
      <t>テイシュツ</t>
    </rPh>
    <rPh sb="36" eb="3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</si>
</sst>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0_);[Red]\(#,##0\)"/>
    <numFmt numFmtId="177" formatCode="#,##0&quot;円&quot;_ ;[Red]\-#,##0&quot;円&quot;\ "/>
    <numFmt numFmtId="178" formatCode="#,##0_ ;[Red]\-#,##0\ "/>
    <numFmt numFmtId="179" formatCode="#,##0&quot;人&quot;_ "/>
    <numFmt numFmtId="180" formatCode="#,##0&quot;回&quot;_ "/>
    <numFmt numFmtId="181" formatCode="&quot;第 &quot;0&quot; 回&quot;_ "/>
    <numFmt numFmtId="182" formatCode="yyyy&quot;年&quot;m&quot;月&quot;d&quot;日&quot;;@"/>
    <numFmt numFmtId="183" formatCode="0_);\(0\)"/>
  </numFmts>
  <fonts count="6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4"/>
      <color theme="1"/>
      <name val="ＭＳ 明朝"/>
      <family val="1"/>
      <charset val="128"/>
    </font>
    <font>
      <u/>
      <sz val="14"/>
      <color theme="1"/>
      <name val="ＭＳ 明朝"/>
      <family val="1"/>
      <charset val="128"/>
    </font>
    <font>
      <b/>
      <sz val="14"/>
      <color theme="1"/>
      <name val="ＭＳ 明朝"/>
      <family val="1"/>
      <charset val="128"/>
    </font>
    <font>
      <sz val="14"/>
      <name val="ＭＳ 明朝"/>
      <family val="1"/>
      <charset val="128"/>
    </font>
    <font>
      <u/>
      <sz val="14"/>
      <name val="ＭＳ 明朝"/>
      <family val="1"/>
      <charset val="128"/>
    </font>
    <font>
      <sz val="11"/>
      <color theme="1"/>
      <name val="游ゴシック"/>
      <family val="2"/>
      <charset val="128"/>
      <scheme val="minor"/>
    </font>
    <font>
      <sz val="11"/>
      <color theme="1"/>
      <name val="游ゴシック"/>
      <family val="2"/>
      <scheme val="minor"/>
    </font>
    <font>
      <sz val="11"/>
      <name val="ＭＳ Ｐゴシック"/>
      <family val="3"/>
      <charset val="128"/>
    </font>
    <font>
      <sz val="10.5"/>
      <color theme="1"/>
      <name val="ＭＳ Ｐ明朝"/>
      <family val="1"/>
      <charset val="128"/>
    </font>
    <font>
      <sz val="11"/>
      <name val="游ゴシック"/>
      <family val="2"/>
      <charset val="128"/>
      <scheme val="minor"/>
    </font>
    <font>
      <b/>
      <u/>
      <sz val="14"/>
      <name val="ＭＳ 明朝"/>
      <family val="1"/>
      <charset val="128"/>
    </font>
    <font>
      <sz val="11"/>
      <color theme="1"/>
      <name val="HG丸ｺﾞｼｯｸM-PRO"/>
      <family val="3"/>
      <charset val="128"/>
    </font>
    <font>
      <sz val="9"/>
      <color theme="1"/>
      <name val="HG丸ｺﾞｼｯｸM-PRO"/>
      <family val="3"/>
      <charset val="128"/>
    </font>
    <font>
      <sz val="4"/>
      <color theme="1"/>
      <name val="HG丸ｺﾞｼｯｸM-PRO"/>
      <family val="3"/>
      <charset val="128"/>
    </font>
    <font>
      <sz val="2"/>
      <color theme="1"/>
      <name val="HG丸ｺﾞｼｯｸM-PRO"/>
      <family val="3"/>
      <charset val="128"/>
    </font>
    <font>
      <sz val="6"/>
      <name val="游ゴシック"/>
      <family val="3"/>
      <charset val="128"/>
      <scheme val="minor"/>
    </font>
    <font>
      <sz val="11"/>
      <color theme="1"/>
      <name val="HG丸ｺﾞｼｯｸM-PRO"/>
      <family val="3"/>
      <charset val="2"/>
    </font>
    <font>
      <sz val="10"/>
      <color theme="1"/>
      <name val="HG丸ｺﾞｼｯｸM-PRO"/>
      <family val="3"/>
      <charset val="128"/>
    </font>
    <font>
      <sz val="11"/>
      <color theme="1"/>
      <name val="Wingdings"/>
      <charset val="2"/>
    </font>
    <font>
      <sz val="12"/>
      <color theme="1"/>
      <name val="HG丸ｺﾞｼｯｸM-PRO"/>
      <family val="3"/>
      <charset val="128"/>
    </font>
    <font>
      <sz val="10.5"/>
      <color theme="1"/>
      <name val="HG丸ｺﾞｼｯｸM-PRO"/>
      <family val="3"/>
      <charset val="128"/>
    </font>
    <font>
      <b/>
      <sz val="11"/>
      <color theme="1"/>
      <name val="HG丸ｺﾞｼｯｸM-PRO"/>
      <family val="3"/>
      <charset val="128"/>
    </font>
    <font>
      <b/>
      <sz val="12"/>
      <color theme="1"/>
      <name val="HG丸ｺﾞｼｯｸM-PRO"/>
      <family val="3"/>
      <charset val="128"/>
    </font>
    <font>
      <sz val="7.5"/>
      <color theme="1"/>
      <name val="HG丸ｺﾞｼｯｸM-PRO"/>
      <family val="3"/>
      <charset val="128"/>
    </font>
    <font>
      <sz val="6"/>
      <color theme="1"/>
      <name val="HG丸ｺﾞｼｯｸM-PRO"/>
      <family val="3"/>
      <charset val="128"/>
    </font>
    <font>
      <b/>
      <sz val="4"/>
      <color theme="1"/>
      <name val="HG丸ｺﾞｼｯｸM-PRO"/>
      <family val="3"/>
      <charset val="128"/>
    </font>
    <font>
      <sz val="8"/>
      <color theme="1"/>
      <name val="HG丸ｺﾞｼｯｸM-PRO"/>
      <family val="3"/>
      <charset val="128"/>
    </font>
    <font>
      <sz val="11"/>
      <name val="HG丸ｺﾞｼｯｸM-PRO"/>
      <family val="3"/>
      <charset val="128"/>
    </font>
    <font>
      <sz val="11"/>
      <color rgb="FFFFC000"/>
      <name val="HG丸ｺﾞｼｯｸM-PRO"/>
      <family val="3"/>
      <charset val="128"/>
    </font>
    <font>
      <b/>
      <sz val="16"/>
      <color theme="1"/>
      <name val="HG丸ｺﾞｼｯｸM-PRO"/>
      <family val="3"/>
      <charset val="128"/>
    </font>
    <font>
      <b/>
      <sz val="7"/>
      <color theme="1"/>
      <name val="ＭＳ Ｐゴシック"/>
      <family val="3"/>
      <charset val="128"/>
    </font>
    <font>
      <b/>
      <sz val="8"/>
      <color theme="1"/>
      <name val="ＭＳ Ｐゴシック"/>
      <family val="3"/>
      <charset val="128"/>
    </font>
    <font>
      <b/>
      <sz val="14"/>
      <color theme="1"/>
      <name val="Wingdings 2"/>
      <family val="1"/>
      <charset val="2"/>
    </font>
    <font>
      <b/>
      <sz val="13.5"/>
      <color theme="1"/>
      <name val="HG丸ｺﾞｼｯｸM-PRO"/>
      <family val="3"/>
      <charset val="128"/>
    </font>
    <font>
      <b/>
      <sz val="18"/>
      <color theme="1"/>
      <name val="游ゴシック"/>
      <family val="2"/>
      <scheme val="minor"/>
    </font>
    <font>
      <b/>
      <sz val="18"/>
      <color theme="1"/>
      <name val="HG丸ｺﾞｼｯｸM-PRO"/>
      <family val="3"/>
      <charset val="128"/>
    </font>
    <font>
      <sz val="11"/>
      <name val="游ゴシック"/>
      <family val="3"/>
      <charset val="128"/>
      <scheme val="minor"/>
    </font>
    <font>
      <sz val="7"/>
      <color theme="1"/>
      <name val="Consolas"/>
      <family val="3"/>
    </font>
    <font>
      <sz val="10"/>
      <name val="游ゴシック"/>
      <family val="3"/>
      <charset val="128"/>
      <scheme val="minor"/>
    </font>
    <font>
      <b/>
      <sz val="11"/>
      <name val="游ゴシック"/>
      <family val="3"/>
      <charset val="128"/>
      <scheme val="minor"/>
    </font>
    <font>
      <sz val="9"/>
      <name val="游ゴシック"/>
      <family val="3"/>
      <charset val="128"/>
      <scheme val="minor"/>
    </font>
    <font>
      <u/>
      <sz val="11"/>
      <name val="游ゴシック"/>
      <family val="3"/>
      <charset val="128"/>
      <scheme val="minor"/>
    </font>
    <font>
      <sz val="8"/>
      <color rgb="FFFF0000"/>
      <name val="游ゴシック"/>
      <family val="3"/>
      <charset val="128"/>
      <scheme val="minor"/>
    </font>
    <font>
      <sz val="12"/>
      <name val="游ゴシック"/>
      <family val="3"/>
      <charset val="128"/>
      <scheme val="minor"/>
    </font>
    <font>
      <b/>
      <sz val="12"/>
      <name val="游ゴシック"/>
      <family val="3"/>
      <charset val="128"/>
      <scheme val="minor"/>
    </font>
    <font>
      <b/>
      <sz val="9"/>
      <color indexed="81"/>
      <name val="Meiryo UI"/>
      <family val="3"/>
      <charset val="128"/>
    </font>
    <font>
      <sz val="9"/>
      <color rgb="FFFF0000"/>
      <name val="游ゴシック"/>
      <family val="3"/>
      <charset val="128"/>
      <scheme val="minor"/>
    </font>
    <font>
      <sz val="11"/>
      <color theme="3"/>
      <name val="游ゴシック"/>
      <family val="3"/>
      <charset val="128"/>
      <scheme val="minor"/>
    </font>
    <font>
      <sz val="12"/>
      <color theme="3"/>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b/>
      <sz val="12"/>
      <color theme="1"/>
      <name val="游ゴシック"/>
      <family val="3"/>
      <charset val="128"/>
      <scheme val="minor"/>
    </font>
    <font>
      <b/>
      <sz val="11"/>
      <color rgb="FFFF0000"/>
      <name val="游ゴシック"/>
      <family val="3"/>
      <charset val="128"/>
      <scheme val="minor"/>
    </font>
    <font>
      <sz val="10"/>
      <color rgb="FF000000"/>
      <name val="游ゴシック"/>
      <family val="2"/>
      <scheme val="minor"/>
    </font>
    <font>
      <sz val="12"/>
      <color theme="1"/>
      <name val="游ゴシック"/>
      <family val="3"/>
      <charset val="128"/>
      <scheme val="minor"/>
    </font>
    <font>
      <b/>
      <sz val="10"/>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511703848384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B7B7B7"/>
        <bgColor rgb="FFB7B7B7"/>
      </patternFill>
    </fill>
  </fills>
  <borders count="1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medium">
        <color indexed="64"/>
      </right>
      <top/>
      <bottom style="medium">
        <color indexed="64"/>
      </bottom>
      <diagonal/>
    </border>
    <border>
      <left/>
      <right style="hair">
        <color indexed="64"/>
      </right>
      <top style="double">
        <color indexed="64"/>
      </top>
      <bottom style="medium">
        <color indexed="64"/>
      </bottom>
      <diagonal/>
    </border>
    <border>
      <left style="double">
        <color indexed="64"/>
      </left>
      <right/>
      <top style="double">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bottom style="double">
        <color indexed="64"/>
      </bottom>
      <diagonal/>
    </border>
    <border>
      <left style="double">
        <color indexed="64"/>
      </left>
      <right/>
      <top/>
      <bottom style="double">
        <color indexed="64"/>
      </bottom>
      <diagonal/>
    </border>
    <border>
      <left style="hair">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right style="hair">
        <color indexed="64"/>
      </right>
      <top/>
      <bottom/>
      <diagonal/>
    </border>
    <border>
      <left style="double">
        <color indexed="64"/>
      </left>
      <right style="hair">
        <color indexed="64"/>
      </right>
      <top/>
      <bottom/>
      <diagonal/>
    </border>
    <border>
      <left style="hair">
        <color indexed="64"/>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6">
    <xf numFmtId="0" fontId="0" fillId="0" borderId="0">
      <alignment vertical="center"/>
    </xf>
    <xf numFmtId="0" fontId="9" fillId="0" borderId="0"/>
    <xf numFmtId="0" fontId="10" fillId="0" borderId="0"/>
    <xf numFmtId="0" fontId="8" fillId="0" borderId="0">
      <alignment vertical="center"/>
    </xf>
    <xf numFmtId="38" fontId="9" fillId="0" borderId="0" applyFont="0" applyFill="0" applyBorder="0" applyAlignment="0" applyProtection="0">
      <alignment vertical="center"/>
    </xf>
    <xf numFmtId="0" fontId="58" fillId="0" borderId="0"/>
  </cellStyleXfs>
  <cellXfs count="38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6" fillId="0" borderId="0" xfId="0" applyFont="1">
      <alignment vertical="center"/>
    </xf>
    <xf numFmtId="0" fontId="3" fillId="0" borderId="0" xfId="0" applyFont="1" applyAlignment="1">
      <alignment vertical="top" wrapText="1"/>
    </xf>
    <xf numFmtId="0" fontId="11" fillId="0" borderId="0" xfId="0" applyFont="1" applyAlignment="1">
      <alignment horizontal="justify" vertical="center"/>
    </xf>
    <xf numFmtId="0" fontId="11" fillId="0" borderId="0" xfId="0" applyFont="1">
      <alignment vertical="center"/>
    </xf>
    <xf numFmtId="0" fontId="6" fillId="0" borderId="0" xfId="0" applyFont="1" applyAlignment="1">
      <alignment vertical="top" wrapText="1"/>
    </xf>
    <xf numFmtId="0" fontId="12" fillId="0" borderId="0" xfId="0" applyFont="1" applyAlignment="1">
      <alignment vertical="top" wrapText="1"/>
    </xf>
    <xf numFmtId="0" fontId="6" fillId="0" borderId="0" xfId="0"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12" fillId="0" borderId="0" xfId="0" applyFont="1" applyAlignment="1">
      <alignment vertical="top" wrapText="1"/>
    </xf>
    <xf numFmtId="0" fontId="6"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0" fontId="12" fillId="0" borderId="1" xfId="0" applyFont="1" applyBorder="1" applyAlignment="1">
      <alignment vertical="top" wrapText="1"/>
    </xf>
    <xf numFmtId="0" fontId="12" fillId="0" borderId="8"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1" xfId="0" applyFont="1" applyBorder="1" applyAlignment="1">
      <alignment vertical="top" wrapText="1"/>
    </xf>
    <xf numFmtId="0" fontId="6" fillId="0" borderId="8" xfId="0" applyFont="1" applyBorder="1" applyAlignment="1">
      <alignment vertical="top" wrapText="1"/>
    </xf>
    <xf numFmtId="0" fontId="14" fillId="0" borderId="0" xfId="1" applyFont="1" applyAlignment="1">
      <alignment vertical="center"/>
    </xf>
    <xf numFmtId="0" fontId="14" fillId="0" borderId="0" xfId="1" applyFont="1" applyAlignment="1">
      <alignment vertical="center" wrapText="1"/>
    </xf>
    <xf numFmtId="0" fontId="14" fillId="0" borderId="0" xfId="1" applyFont="1" applyAlignment="1">
      <alignment horizontal="center" vertical="center"/>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textRotation="255"/>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16" xfId="1" applyFont="1" applyBorder="1" applyAlignment="1">
      <alignment horizontal="left" vertical="center" wrapText="1"/>
    </xf>
    <xf numFmtId="0" fontId="14" fillId="0" borderId="17" xfId="1" applyFont="1" applyBorder="1" applyAlignment="1">
      <alignment horizontal="center" vertical="center" wrapText="1"/>
    </xf>
    <xf numFmtId="0" fontId="14" fillId="0" borderId="18" xfId="1" applyFont="1" applyBorder="1" applyAlignment="1">
      <alignment horizontal="center" vertical="center" textRotation="255"/>
    </xf>
    <xf numFmtId="0" fontId="14" fillId="0" borderId="19" xfId="1" applyFont="1" applyBorder="1" applyAlignment="1">
      <alignment horizontal="left" vertical="center" wrapText="1"/>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14" fillId="0" borderId="22" xfId="1" applyFont="1" applyBorder="1" applyAlignment="1">
      <alignment horizontal="center" vertical="center" wrapText="1"/>
    </xf>
    <xf numFmtId="0" fontId="14" fillId="0" borderId="23" xfId="1" applyFont="1" applyBorder="1" applyAlignment="1">
      <alignment horizontal="center" vertical="center" textRotation="255"/>
    </xf>
    <xf numFmtId="176" fontId="14" fillId="0" borderId="0" xfId="1" applyNumberFormat="1" applyFont="1" applyAlignment="1">
      <alignment vertical="center"/>
    </xf>
    <xf numFmtId="0" fontId="14" fillId="0" borderId="0" xfId="1" applyFont="1" applyAlignment="1">
      <alignment horizontal="center" vertical="center" wrapText="1"/>
    </xf>
    <xf numFmtId="0" fontId="14" fillId="0" borderId="0" xfId="1" applyFont="1" applyAlignment="1">
      <alignment horizontal="center" vertical="center" textRotation="255"/>
    </xf>
    <xf numFmtId="176" fontId="14" fillId="0" borderId="24" xfId="1" applyNumberFormat="1" applyFont="1" applyBorder="1" applyAlignment="1">
      <alignment vertical="center"/>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176" fontId="14" fillId="0" borderId="27" xfId="1" applyNumberFormat="1" applyFont="1" applyBorder="1" applyAlignment="1">
      <alignment vertical="center"/>
    </xf>
    <xf numFmtId="0" fontId="14" fillId="0" borderId="28" xfId="1" applyFont="1" applyBorder="1" applyAlignment="1">
      <alignment horizontal="center" vertical="center" wrapText="1"/>
    </xf>
    <xf numFmtId="0" fontId="14" fillId="0" borderId="29" xfId="1" applyFont="1" applyBorder="1" applyAlignment="1">
      <alignment horizontal="center" vertical="center" textRotation="255"/>
    </xf>
    <xf numFmtId="176" fontId="14" fillId="2" borderId="30" xfId="1" applyNumberFormat="1" applyFont="1" applyFill="1" applyBorder="1" applyAlignment="1">
      <alignment vertical="center"/>
    </xf>
    <xf numFmtId="0" fontId="14" fillId="2" borderId="31" xfId="1" applyFont="1" applyFill="1" applyBorder="1" applyAlignment="1">
      <alignment horizontal="center" vertical="top" wrapText="1"/>
    </xf>
    <xf numFmtId="0" fontId="19" fillId="2" borderId="32" xfId="1" applyFont="1" applyFill="1" applyBorder="1" applyAlignment="1">
      <alignment horizontal="center" vertical="center" textRotation="255" wrapText="1"/>
    </xf>
    <xf numFmtId="38" fontId="14" fillId="0" borderId="33" xfId="4" applyFont="1" applyFill="1" applyBorder="1" applyAlignment="1">
      <alignment vertical="center" wrapText="1"/>
    </xf>
    <xf numFmtId="0" fontId="14" fillId="0" borderId="34" xfId="1" applyFont="1" applyBorder="1" applyAlignment="1">
      <alignment vertical="center" wrapText="1"/>
    </xf>
    <xf numFmtId="0" fontId="14" fillId="0" borderId="35" xfId="1" applyFont="1" applyBorder="1" applyAlignment="1">
      <alignment horizontal="center" vertical="center" textRotation="255"/>
    </xf>
    <xf numFmtId="176" fontId="14" fillId="0" borderId="36" xfId="1" applyNumberFormat="1" applyFont="1" applyBorder="1" applyAlignment="1">
      <alignment vertical="center"/>
    </xf>
    <xf numFmtId="0" fontId="14" fillId="0" borderId="37" xfId="1" applyFont="1" applyBorder="1" applyAlignment="1">
      <alignment vertical="center" wrapText="1"/>
    </xf>
    <xf numFmtId="0" fontId="19" fillId="2" borderId="38" xfId="1" applyFont="1" applyFill="1" applyBorder="1" applyAlignment="1">
      <alignment horizontal="center" vertical="center" textRotation="255" wrapText="1"/>
    </xf>
    <xf numFmtId="38" fontId="14" fillId="0" borderId="39" xfId="4" applyFont="1" applyFill="1" applyBorder="1" applyAlignment="1">
      <alignment vertical="center" wrapText="1"/>
    </xf>
    <xf numFmtId="0" fontId="14" fillId="0" borderId="40" xfId="1" applyFont="1" applyBorder="1" applyAlignment="1">
      <alignment vertical="center" wrapText="1"/>
    </xf>
    <xf numFmtId="0" fontId="9" fillId="0" borderId="37" xfId="1" applyBorder="1" applyAlignment="1">
      <alignment horizontal="center" textRotation="255" wrapText="1"/>
    </xf>
    <xf numFmtId="38" fontId="14" fillId="0" borderId="39" xfId="4" applyFont="1" applyBorder="1" applyAlignment="1">
      <alignment vertical="center" wrapText="1"/>
    </xf>
    <xf numFmtId="0" fontId="14" fillId="0" borderId="40" xfId="1" applyFont="1" applyBorder="1" applyAlignment="1">
      <alignment horizontal="center" vertical="center" wrapText="1"/>
    </xf>
    <xf numFmtId="176" fontId="20" fillId="0" borderId="36" xfId="1" applyNumberFormat="1" applyFont="1" applyBorder="1" applyAlignment="1">
      <alignment horizontal="left" vertical="center"/>
    </xf>
    <xf numFmtId="3" fontId="14" fillId="0" borderId="0" xfId="1" applyNumberFormat="1" applyFont="1" applyAlignment="1">
      <alignment vertical="center" wrapText="1"/>
    </xf>
    <xf numFmtId="176" fontId="14" fillId="0" borderId="41" xfId="1" applyNumberFormat="1" applyFont="1" applyBorder="1" applyAlignment="1">
      <alignment vertical="center"/>
    </xf>
    <xf numFmtId="0" fontId="14" fillId="0" borderId="42" xfId="1" applyFont="1" applyBorder="1" applyAlignment="1">
      <alignment vertical="center" wrapText="1"/>
    </xf>
    <xf numFmtId="38" fontId="14" fillId="0" borderId="43" xfId="4" applyFont="1" applyBorder="1" applyAlignment="1">
      <alignment vertical="center" wrapText="1"/>
    </xf>
    <xf numFmtId="0" fontId="14" fillId="0" borderId="44" xfId="1" applyFont="1" applyBorder="1" applyAlignment="1">
      <alignment horizontal="center" vertical="center" wrapText="1"/>
    </xf>
    <xf numFmtId="0" fontId="14" fillId="0" borderId="45" xfId="1" applyFont="1" applyBorder="1" applyAlignment="1">
      <alignment vertical="center"/>
    </xf>
    <xf numFmtId="0" fontId="14" fillId="0" borderId="46" xfId="1" applyFont="1" applyBorder="1" applyAlignment="1">
      <alignment vertical="center" wrapText="1"/>
    </xf>
    <xf numFmtId="0" fontId="14" fillId="2" borderId="38" xfId="1" applyFont="1" applyFill="1" applyBorder="1" applyAlignment="1">
      <alignment horizontal="center" vertical="center" textRotation="255" wrapText="1"/>
    </xf>
    <xf numFmtId="0" fontId="14" fillId="0" borderId="47" xfId="1" applyFont="1" applyBorder="1" applyAlignment="1">
      <alignment vertical="center"/>
    </xf>
    <xf numFmtId="49" fontId="22" fillId="0" borderId="48" xfId="1" applyNumberFormat="1" applyFont="1" applyBorder="1" applyAlignment="1">
      <alignment horizontal="center" vertical="top" wrapText="1"/>
    </xf>
    <xf numFmtId="49" fontId="22" fillId="0" borderId="49" xfId="1" applyNumberFormat="1" applyFont="1" applyBorder="1" applyAlignment="1">
      <alignment horizontal="center" vertical="center" textRotation="255" wrapText="1"/>
    </xf>
    <xf numFmtId="0" fontId="14" fillId="0" borderId="36" xfId="1" applyFont="1" applyBorder="1" applyAlignment="1">
      <alignment vertical="center"/>
    </xf>
    <xf numFmtId="49" fontId="22" fillId="0" borderId="50" xfId="1" applyNumberFormat="1" applyFont="1" applyBorder="1" applyAlignment="1">
      <alignment horizontal="center" vertical="top" wrapText="1"/>
    </xf>
    <xf numFmtId="49" fontId="22" fillId="0" borderId="51" xfId="1" applyNumberFormat="1" applyFont="1" applyBorder="1" applyAlignment="1">
      <alignment horizontal="center" vertical="center" textRotation="255" wrapText="1"/>
    </xf>
    <xf numFmtId="3" fontId="14" fillId="0" borderId="0" xfId="1" applyNumberFormat="1" applyFont="1" applyAlignment="1">
      <alignment horizontal="center" vertical="center" wrapText="1"/>
    </xf>
    <xf numFmtId="176" fontId="14" fillId="0" borderId="36" xfId="1" applyNumberFormat="1" applyFont="1" applyBorder="1" applyAlignment="1">
      <alignment horizontal="right" vertical="center"/>
    </xf>
    <xf numFmtId="49" fontId="22" fillId="0" borderId="40" xfId="1" applyNumberFormat="1" applyFont="1" applyBorder="1" applyAlignment="1">
      <alignment horizontal="center" vertical="center" wrapText="1"/>
    </xf>
    <xf numFmtId="176" fontId="14" fillId="0" borderId="52" xfId="1" applyNumberFormat="1" applyFont="1" applyBorder="1" applyAlignment="1">
      <alignment vertical="center"/>
    </xf>
    <xf numFmtId="49" fontId="22" fillId="0" borderId="53" xfId="1" applyNumberFormat="1" applyFont="1" applyBorder="1" applyAlignment="1">
      <alignment horizontal="center" vertical="center" wrapText="1"/>
    </xf>
    <xf numFmtId="49" fontId="22" fillId="0" borderId="54" xfId="1" applyNumberFormat="1" applyFont="1" applyBorder="1" applyAlignment="1">
      <alignment horizontal="center" vertical="center" textRotation="255" wrapText="1"/>
    </xf>
    <xf numFmtId="0" fontId="14" fillId="0" borderId="55" xfId="1" applyFont="1" applyBorder="1" applyAlignment="1">
      <alignment horizontal="center" vertical="center"/>
    </xf>
    <xf numFmtId="0" fontId="14" fillId="0" borderId="56" xfId="1" applyFont="1" applyBorder="1" applyAlignment="1">
      <alignment horizontal="center" vertical="center" wrapText="1"/>
    </xf>
    <xf numFmtId="0" fontId="14" fillId="0" borderId="57" xfId="1" applyFont="1" applyBorder="1" applyAlignment="1">
      <alignment horizontal="center" vertical="center" wrapText="1"/>
    </xf>
    <xf numFmtId="0" fontId="14" fillId="0" borderId="58" xfId="1" applyFont="1" applyBorder="1" applyAlignment="1">
      <alignment horizontal="center" vertical="center"/>
    </xf>
    <xf numFmtId="0" fontId="14" fillId="0" borderId="59" xfId="1" applyFont="1" applyBorder="1" applyAlignment="1">
      <alignment horizontal="center" vertical="center" wrapText="1"/>
    </xf>
    <xf numFmtId="0" fontId="14" fillId="0" borderId="60" xfId="1" applyFont="1" applyBorder="1" applyAlignment="1">
      <alignment horizontal="center" vertical="center" textRotation="255"/>
    </xf>
    <xf numFmtId="0" fontId="14" fillId="0" borderId="61" xfId="1" applyFont="1" applyBorder="1" applyAlignment="1">
      <alignment horizontal="left" vertical="center" wrapText="1"/>
    </xf>
    <xf numFmtId="0" fontId="14" fillId="0" borderId="62" xfId="1" applyFont="1" applyBorder="1" applyAlignment="1">
      <alignment horizontal="left" vertical="center" wrapText="1"/>
    </xf>
    <xf numFmtId="0" fontId="14" fillId="0" borderId="62" xfId="1" applyFont="1" applyBorder="1" applyAlignment="1">
      <alignment horizontal="center" vertical="center" wrapText="1"/>
    </xf>
    <xf numFmtId="0" fontId="14" fillId="0" borderId="63" xfId="1" applyFont="1" applyBorder="1" applyAlignment="1">
      <alignment horizontal="center" vertical="center" textRotation="255"/>
    </xf>
    <xf numFmtId="0" fontId="14" fillId="0" borderId="64" xfId="1" applyFont="1" applyBorder="1" applyAlignment="1">
      <alignment horizontal="left" vertical="center" wrapText="1"/>
    </xf>
    <xf numFmtId="0" fontId="14" fillId="0" borderId="37" xfId="1" applyFont="1" applyBorder="1" applyAlignment="1">
      <alignment horizontal="left" vertical="center" wrapText="1"/>
    </xf>
    <xf numFmtId="0" fontId="14" fillId="0" borderId="37" xfId="1" applyFont="1" applyBorder="1" applyAlignment="1">
      <alignment horizontal="center" vertical="center" wrapText="1"/>
    </xf>
    <xf numFmtId="0" fontId="14" fillId="0" borderId="65" xfId="1" applyFont="1" applyBorder="1" applyAlignment="1">
      <alignment horizontal="center" vertical="center" textRotation="255"/>
    </xf>
    <xf numFmtId="0" fontId="25" fillId="0" borderId="37" xfId="1" applyFont="1" applyBorder="1" applyAlignment="1">
      <alignment horizontal="left" vertical="center" wrapText="1"/>
    </xf>
    <xf numFmtId="0" fontId="14" fillId="0" borderId="66" xfId="1" applyFont="1" applyBorder="1" applyAlignment="1">
      <alignment horizontal="left" vertical="center" wrapText="1"/>
    </xf>
    <xf numFmtId="0" fontId="14" fillId="0" borderId="46" xfId="1" applyFont="1" applyBorder="1" applyAlignment="1">
      <alignment horizontal="left" vertical="center" wrapText="1"/>
    </xf>
    <xf numFmtId="0" fontId="14" fillId="0" borderId="46" xfId="1" applyFont="1" applyBorder="1" applyAlignment="1">
      <alignment horizontal="center" vertical="center" wrapText="1"/>
    </xf>
    <xf numFmtId="0" fontId="14" fillId="0" borderId="67"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68" xfId="1" applyFont="1" applyBorder="1" applyAlignment="1">
      <alignment horizontal="left" vertical="center" wrapText="1"/>
    </xf>
    <xf numFmtId="0" fontId="14" fillId="0" borderId="69" xfId="1" applyFont="1" applyBorder="1" applyAlignment="1">
      <alignment horizontal="center" vertical="center" wrapText="1"/>
    </xf>
    <xf numFmtId="0" fontId="14" fillId="0" borderId="70" xfId="1" applyFont="1" applyBorder="1" applyAlignment="1">
      <alignment horizontal="center" vertical="center" textRotation="255"/>
    </xf>
    <xf numFmtId="0" fontId="14" fillId="0" borderId="71" xfId="1" applyFont="1" applyBorder="1" applyAlignment="1">
      <alignment horizontal="left" vertical="center" wrapText="1"/>
    </xf>
    <xf numFmtId="0" fontId="14" fillId="0" borderId="37" xfId="1" applyFont="1" applyBorder="1" applyAlignment="1">
      <alignment horizontal="left" vertical="center" wrapText="1"/>
    </xf>
    <xf numFmtId="0" fontId="14" fillId="0" borderId="72" xfId="1" applyFont="1" applyBorder="1" applyAlignment="1">
      <alignment horizontal="center" vertical="center" textRotation="255"/>
    </xf>
    <xf numFmtId="0" fontId="14" fillId="0" borderId="14" xfId="1" applyFont="1" applyBorder="1" applyAlignment="1">
      <alignment horizontal="left" vertical="center"/>
    </xf>
    <xf numFmtId="0" fontId="14" fillId="0" borderId="15" xfId="1" applyFont="1" applyBorder="1" applyAlignment="1">
      <alignment horizontal="left" vertical="center"/>
    </xf>
    <xf numFmtId="31" fontId="14" fillId="0" borderId="15" xfId="1" applyNumberFormat="1" applyFont="1" applyBorder="1" applyAlignment="1">
      <alignment horizontal="left" vertical="center"/>
    </xf>
    <xf numFmtId="31" fontId="14" fillId="0" borderId="71" xfId="1" applyNumberFormat="1" applyFont="1" applyBorder="1" applyAlignment="1">
      <alignment horizontal="left" vertical="center"/>
    </xf>
    <xf numFmtId="0" fontId="14" fillId="0" borderId="73" xfId="1" applyFont="1" applyBorder="1" applyAlignment="1">
      <alignment vertical="center" wrapText="1"/>
    </xf>
    <xf numFmtId="0" fontId="14" fillId="0" borderId="74" xfId="1" applyFont="1" applyBorder="1" applyAlignment="1">
      <alignment horizontal="left" vertical="center" wrapText="1"/>
    </xf>
    <xf numFmtId="0" fontId="14" fillId="0" borderId="75" xfId="1" applyFont="1" applyBorder="1" applyAlignment="1">
      <alignment horizontal="left" vertical="center" wrapText="1"/>
    </xf>
    <xf numFmtId="0" fontId="25" fillId="0" borderId="75" xfId="1" applyFont="1" applyBorder="1" applyAlignment="1">
      <alignment horizontal="left" vertical="center" wrapText="1"/>
    </xf>
    <xf numFmtId="0" fontId="25" fillId="0" borderId="76" xfId="1" applyFont="1" applyBorder="1" applyAlignment="1">
      <alignment horizontal="left" vertical="center" wrapText="1"/>
    </xf>
    <xf numFmtId="0" fontId="14" fillId="0" borderId="42" xfId="1" applyFont="1" applyBorder="1" applyAlignment="1">
      <alignment horizontal="center" vertical="center" wrapText="1"/>
    </xf>
    <xf numFmtId="0" fontId="25" fillId="0" borderId="20" xfId="1" applyFont="1" applyBorder="1" applyAlignment="1">
      <alignment horizontal="left" vertical="center" wrapText="1"/>
    </xf>
    <xf numFmtId="0" fontId="25" fillId="0" borderId="77" xfId="1" applyFont="1" applyBorder="1" applyAlignment="1">
      <alignment horizontal="left" vertical="center" wrapText="1"/>
    </xf>
    <xf numFmtId="0" fontId="14" fillId="0" borderId="78" xfId="1" applyFont="1" applyBorder="1" applyAlignment="1">
      <alignment horizontal="center" vertical="center" textRotation="255"/>
    </xf>
    <xf numFmtId="0" fontId="14" fillId="0" borderId="9" xfId="1" applyFont="1" applyBorder="1" applyAlignment="1">
      <alignment vertical="center" wrapText="1"/>
    </xf>
    <xf numFmtId="0" fontId="14" fillId="0" borderId="10" xfId="1" applyFont="1" applyBorder="1" applyAlignment="1">
      <alignment vertical="center" wrapText="1"/>
    </xf>
    <xf numFmtId="0" fontId="14" fillId="0" borderId="68" xfId="1" applyFont="1" applyBorder="1" applyAlignment="1">
      <alignment vertical="center" wrapText="1"/>
    </xf>
    <xf numFmtId="0" fontId="14" fillId="0" borderId="79" xfId="1" applyFont="1" applyBorder="1" applyAlignment="1">
      <alignment horizontal="center" vertical="center" textRotation="255"/>
    </xf>
    <xf numFmtId="0" fontId="14" fillId="0" borderId="14" xfId="1" applyFont="1" applyBorder="1" applyAlignment="1">
      <alignment horizontal="left" wrapText="1"/>
    </xf>
    <xf numFmtId="0" fontId="14" fillId="0" borderId="15" xfId="1" applyFont="1" applyBorder="1" applyAlignment="1">
      <alignment horizontal="left" wrapText="1"/>
    </xf>
    <xf numFmtId="0" fontId="14" fillId="0" borderId="71" xfId="1" applyFont="1" applyBorder="1" applyAlignment="1">
      <alignment horizontal="left" wrapText="1"/>
    </xf>
    <xf numFmtId="0" fontId="25" fillId="0" borderId="15" xfId="1" applyFont="1" applyBorder="1" applyAlignment="1">
      <alignment horizontal="left" vertical="center" wrapText="1"/>
    </xf>
    <xf numFmtId="0" fontId="25" fillId="0" borderId="71" xfId="1" applyFont="1" applyBorder="1" applyAlignment="1">
      <alignment horizontal="left" vertical="center" wrapText="1"/>
    </xf>
    <xf numFmtId="0" fontId="36" fillId="0" borderId="14" xfId="1" applyFont="1" applyBorder="1" applyAlignment="1">
      <alignment horizontal="left" vertical="center" wrapText="1"/>
    </xf>
    <xf numFmtId="0" fontId="36" fillId="0" borderId="15" xfId="1" applyFont="1" applyBorder="1" applyAlignment="1">
      <alignment horizontal="left" vertical="center" wrapText="1"/>
    </xf>
    <xf numFmtId="0" fontId="36" fillId="0" borderId="71" xfId="1" applyFont="1" applyBorder="1" applyAlignment="1">
      <alignment horizontal="left" vertical="center" wrapText="1"/>
    </xf>
    <xf numFmtId="0" fontId="36" fillId="0" borderId="20" xfId="1" applyFont="1" applyBorder="1" applyAlignment="1">
      <alignment horizontal="left" vertical="center" wrapText="1"/>
    </xf>
    <xf numFmtId="0" fontId="36" fillId="0" borderId="77" xfId="1" applyFont="1" applyBorder="1" applyAlignment="1">
      <alignment horizontal="left" vertical="center" wrapText="1"/>
    </xf>
    <xf numFmtId="0" fontId="37" fillId="2" borderId="0" xfId="1" applyFont="1" applyFill="1" applyAlignment="1">
      <alignment horizontal="center"/>
    </xf>
    <xf numFmtId="0" fontId="38" fillId="2" borderId="0" xfId="1" applyFont="1" applyFill="1" applyAlignment="1">
      <alignment horizontal="center"/>
    </xf>
    <xf numFmtId="0" fontId="39" fillId="2" borderId="0" xfId="0" applyFont="1" applyFill="1" applyProtection="1">
      <alignment vertical="center"/>
      <protection locked="0"/>
    </xf>
    <xf numFmtId="0" fontId="39" fillId="2" borderId="8" xfId="0" applyFont="1" applyFill="1" applyBorder="1" applyAlignment="1" applyProtection="1">
      <alignment horizontal="left" vertical="center"/>
      <protection locked="0"/>
    </xf>
    <xf numFmtId="0" fontId="39" fillId="2" borderId="1" xfId="0" applyFont="1" applyFill="1" applyBorder="1" applyAlignment="1" applyProtection="1">
      <alignment horizontal="left" vertical="center"/>
      <protection locked="0"/>
    </xf>
    <xf numFmtId="0" fontId="39" fillId="2" borderId="7" xfId="0" applyFont="1" applyFill="1" applyBorder="1" applyAlignment="1" applyProtection="1">
      <alignment horizontal="left" vertical="center"/>
      <protection locked="0"/>
    </xf>
    <xf numFmtId="0" fontId="39" fillId="2" borderId="6" xfId="0" applyFont="1" applyFill="1" applyBorder="1" applyAlignment="1" applyProtection="1">
      <alignment horizontal="left" vertical="center"/>
      <protection locked="0"/>
    </xf>
    <xf numFmtId="0" fontId="39" fillId="2" borderId="0" xfId="0" applyFont="1" applyFill="1" applyAlignment="1" applyProtection="1">
      <alignment horizontal="left" vertical="center"/>
      <protection locked="0"/>
    </xf>
    <xf numFmtId="0" fontId="39" fillId="2" borderId="5" xfId="0" applyFont="1" applyFill="1" applyBorder="1" applyAlignment="1" applyProtection="1">
      <alignment horizontal="left" vertical="center"/>
      <protection locked="0"/>
    </xf>
    <xf numFmtId="0" fontId="39" fillId="2" borderId="4" xfId="0" applyFont="1" applyFill="1" applyBorder="1" applyAlignment="1" applyProtection="1">
      <alignment horizontal="left" vertical="center"/>
      <protection locked="0"/>
    </xf>
    <xf numFmtId="0" fontId="39" fillId="2" borderId="3" xfId="0" applyFont="1" applyFill="1" applyBorder="1" applyAlignment="1" applyProtection="1">
      <alignment horizontal="left" vertical="center"/>
      <protection locked="0"/>
    </xf>
    <xf numFmtId="0" fontId="39" fillId="2" borderId="2" xfId="0" applyFont="1" applyFill="1" applyBorder="1" applyAlignment="1" applyProtection="1">
      <alignment horizontal="left" vertical="center"/>
      <protection locked="0"/>
    </xf>
    <xf numFmtId="0" fontId="39" fillId="2" borderId="0" xfId="0" applyFont="1" applyFill="1">
      <alignment vertical="center"/>
    </xf>
    <xf numFmtId="0" fontId="39" fillId="2" borderId="80" xfId="0" applyFont="1" applyFill="1" applyBorder="1" applyAlignment="1" applyProtection="1">
      <alignment horizontal="left" vertical="center"/>
      <protection locked="0"/>
    </xf>
    <xf numFmtId="0" fontId="39" fillId="2" borderId="81" xfId="0" applyFont="1" applyFill="1" applyBorder="1" applyAlignment="1" applyProtection="1">
      <alignment horizontal="left" vertical="center"/>
      <protection locked="0"/>
    </xf>
    <xf numFmtId="0" fontId="39" fillId="2" borderId="82" xfId="0" applyFont="1" applyFill="1" applyBorder="1" applyAlignment="1" applyProtection="1">
      <alignment horizontal="left" vertical="center"/>
      <protection locked="0"/>
    </xf>
    <xf numFmtId="177" fontId="39" fillId="3" borderId="80" xfId="0" applyNumberFormat="1" applyFont="1" applyFill="1" applyBorder="1" applyAlignment="1">
      <alignment horizontal="right" vertical="center"/>
    </xf>
    <xf numFmtId="177" fontId="39" fillId="3" borderId="82" xfId="0" applyNumberFormat="1" applyFont="1" applyFill="1" applyBorder="1" applyAlignment="1">
      <alignment horizontal="right" vertical="center"/>
    </xf>
    <xf numFmtId="0" fontId="39" fillId="2" borderId="80" xfId="0" applyFont="1" applyFill="1" applyBorder="1" applyAlignment="1">
      <alignment horizontal="center" vertical="center"/>
    </xf>
    <xf numFmtId="0" fontId="39" fillId="2" borderId="81" xfId="0" applyFont="1" applyFill="1" applyBorder="1" applyAlignment="1">
      <alignment horizontal="center" vertical="center"/>
    </xf>
    <xf numFmtId="0" fontId="39" fillId="2" borderId="82" xfId="0" applyFont="1" applyFill="1" applyBorder="1" applyAlignment="1">
      <alignment horizontal="center" vertical="center"/>
    </xf>
    <xf numFmtId="0" fontId="39" fillId="4" borderId="83" xfId="0" applyFont="1" applyFill="1" applyBorder="1" applyAlignment="1" applyProtection="1">
      <alignment horizontal="left" vertical="center"/>
      <protection locked="0"/>
    </xf>
    <xf numFmtId="0" fontId="39" fillId="4" borderId="84" xfId="0" applyFont="1" applyFill="1" applyBorder="1" applyAlignment="1" applyProtection="1">
      <alignment horizontal="left" vertical="center"/>
      <protection locked="0"/>
    </xf>
    <xf numFmtId="0" fontId="39" fillId="4" borderId="85" xfId="0" applyFont="1" applyFill="1" applyBorder="1" applyAlignment="1" applyProtection="1">
      <alignment horizontal="left" vertical="center"/>
      <protection locked="0"/>
    </xf>
    <xf numFmtId="177" fontId="39" fillId="4" borderId="83" xfId="0" applyNumberFormat="1" applyFont="1" applyFill="1" applyBorder="1" applyAlignment="1" applyProtection="1">
      <alignment horizontal="right" vertical="center"/>
      <protection locked="0"/>
    </xf>
    <xf numFmtId="177" fontId="39" fillId="4" borderId="85" xfId="0" applyNumberFormat="1" applyFont="1" applyFill="1" applyBorder="1" applyAlignment="1" applyProtection="1">
      <alignment horizontal="right" vertical="center"/>
      <protection locked="0"/>
    </xf>
    <xf numFmtId="0" fontId="39" fillId="4" borderId="83" xfId="0" applyFont="1" applyFill="1" applyBorder="1" applyAlignment="1" applyProtection="1">
      <alignment horizontal="left" vertical="center" wrapText="1"/>
      <protection locked="0"/>
    </xf>
    <xf numFmtId="0" fontId="39" fillId="4" borderId="84" xfId="0" applyFont="1" applyFill="1" applyBorder="1" applyAlignment="1" applyProtection="1">
      <alignment horizontal="left" vertical="center" wrapText="1"/>
      <protection locked="0"/>
    </xf>
    <xf numFmtId="0" fontId="39" fillId="4" borderId="85" xfId="0" applyFont="1" applyFill="1" applyBorder="1" applyAlignment="1" applyProtection="1">
      <alignment horizontal="left" vertical="center" wrapText="1"/>
      <protection locked="0"/>
    </xf>
    <xf numFmtId="0" fontId="39" fillId="4" borderId="80" xfId="0" applyFont="1" applyFill="1" applyBorder="1" applyAlignment="1" applyProtection="1">
      <alignment horizontal="left" vertical="center"/>
      <protection locked="0"/>
    </xf>
    <xf numFmtId="0" fontId="39" fillId="4" borderId="81" xfId="0" applyFont="1" applyFill="1" applyBorder="1" applyAlignment="1" applyProtection="1">
      <alignment horizontal="left" vertical="center"/>
      <protection locked="0"/>
    </xf>
    <xf numFmtId="0" fontId="39" fillId="4" borderId="82" xfId="0" applyFont="1" applyFill="1" applyBorder="1" applyAlignment="1" applyProtection="1">
      <alignment horizontal="left" vertical="center"/>
      <protection locked="0"/>
    </xf>
    <xf numFmtId="177" fontId="39" fillId="4" borderId="80" xfId="0" applyNumberFormat="1" applyFont="1" applyFill="1" applyBorder="1" applyAlignment="1" applyProtection="1">
      <alignment horizontal="right" vertical="center"/>
      <protection locked="0"/>
    </xf>
    <xf numFmtId="177" fontId="39" fillId="4" borderId="82" xfId="0" applyNumberFormat="1" applyFont="1" applyFill="1" applyBorder="1" applyAlignment="1" applyProtection="1">
      <alignment horizontal="right" vertical="center"/>
      <protection locked="0"/>
    </xf>
    <xf numFmtId="0" fontId="39" fillId="4" borderId="80" xfId="0" applyFont="1" applyFill="1" applyBorder="1" applyAlignment="1" applyProtection="1">
      <alignment horizontal="left" vertical="center" wrapText="1"/>
      <protection locked="0"/>
    </xf>
    <xf numFmtId="0" fontId="39" fillId="4" borderId="81" xfId="0" applyFont="1" applyFill="1" applyBorder="1" applyAlignment="1" applyProtection="1">
      <alignment horizontal="left" vertical="center" wrapText="1"/>
      <protection locked="0"/>
    </xf>
    <xf numFmtId="0" fontId="39" fillId="4" borderId="82" xfId="0" applyFont="1" applyFill="1" applyBorder="1" applyAlignment="1" applyProtection="1">
      <alignment horizontal="left" vertical="center" wrapText="1"/>
      <protection locked="0"/>
    </xf>
    <xf numFmtId="0" fontId="39" fillId="5" borderId="80" xfId="0" applyFont="1" applyFill="1" applyBorder="1" applyAlignment="1" applyProtection="1">
      <alignment horizontal="left" vertical="center"/>
      <protection locked="0"/>
    </xf>
    <xf numFmtId="0" fontId="39" fillId="5" borderId="81" xfId="0" applyFont="1" applyFill="1" applyBorder="1" applyAlignment="1" applyProtection="1">
      <alignment horizontal="left" vertical="center"/>
      <protection locked="0"/>
    </xf>
    <xf numFmtId="0" fontId="39" fillId="5" borderId="82" xfId="0" applyFont="1" applyFill="1" applyBorder="1" applyAlignment="1" applyProtection="1">
      <alignment horizontal="left" vertical="center"/>
      <protection locked="0"/>
    </xf>
    <xf numFmtId="177" fontId="39" fillId="5" borderId="80" xfId="0" applyNumberFormat="1" applyFont="1" applyFill="1" applyBorder="1" applyAlignment="1" applyProtection="1">
      <alignment horizontal="right" vertical="center"/>
      <protection locked="0"/>
    </xf>
    <xf numFmtId="177" fontId="39" fillId="5" borderId="82" xfId="0" applyNumberFormat="1" applyFont="1" applyFill="1" applyBorder="1" applyAlignment="1" applyProtection="1">
      <alignment horizontal="right" vertical="center"/>
      <protection locked="0"/>
    </xf>
    <xf numFmtId="0" fontId="39" fillId="5" borderId="80" xfId="0" applyFont="1" applyFill="1" applyBorder="1" applyAlignment="1" applyProtection="1">
      <alignment horizontal="left" vertical="center" wrapText="1"/>
      <protection locked="0"/>
    </xf>
    <xf numFmtId="0" fontId="39" fillId="5" borderId="81" xfId="0" applyFont="1" applyFill="1" applyBorder="1" applyAlignment="1" applyProtection="1">
      <alignment horizontal="left" vertical="center" wrapText="1"/>
      <protection locked="0"/>
    </xf>
    <xf numFmtId="0" fontId="39" fillId="5" borderId="82" xfId="0" applyFont="1" applyFill="1" applyBorder="1" applyAlignment="1" applyProtection="1">
      <alignment horizontal="left" vertical="center" wrapText="1"/>
      <protection locked="0"/>
    </xf>
    <xf numFmtId="178" fontId="39" fillId="2" borderId="0" xfId="0" applyNumberFormat="1" applyFont="1" applyFill="1" applyProtection="1">
      <alignment vertical="center"/>
      <protection locked="0"/>
    </xf>
    <xf numFmtId="0" fontId="39" fillId="2" borderId="0" xfId="0" applyFont="1" applyFill="1" applyAlignment="1" applyProtection="1">
      <alignment horizontal="center" vertical="center"/>
      <protection locked="0"/>
    </xf>
    <xf numFmtId="0" fontId="40" fillId="0" borderId="0" xfId="0" applyFont="1">
      <alignment vertical="center"/>
    </xf>
    <xf numFmtId="0" fontId="39" fillId="2" borderId="80" xfId="0" applyFont="1" applyFill="1" applyBorder="1" applyAlignment="1" applyProtection="1">
      <alignment horizontal="left" vertical="center" wrapText="1"/>
      <protection locked="0"/>
    </xf>
    <xf numFmtId="0" fontId="39" fillId="2" borderId="81" xfId="0" applyFont="1" applyFill="1" applyBorder="1" applyAlignment="1" applyProtection="1">
      <alignment horizontal="left" vertical="center" wrapText="1"/>
      <protection locked="0"/>
    </xf>
    <xf numFmtId="0" fontId="39" fillId="2" borderId="82" xfId="0" applyFont="1" applyFill="1" applyBorder="1" applyAlignment="1" applyProtection="1">
      <alignment horizontal="left" vertical="center" wrapText="1"/>
      <protection locked="0"/>
    </xf>
    <xf numFmtId="0" fontId="39" fillId="2" borderId="0" xfId="0" applyFont="1" applyFill="1" applyAlignment="1">
      <alignment horizontal="right" vertical="center"/>
    </xf>
    <xf numFmtId="0" fontId="41" fillId="2" borderId="0" xfId="0" applyFont="1" applyFill="1" applyProtection="1">
      <alignment vertical="center"/>
      <protection locked="0"/>
    </xf>
    <xf numFmtId="0" fontId="41" fillId="2" borderId="0" xfId="0" applyFont="1" applyFill="1">
      <alignment vertical="center"/>
    </xf>
    <xf numFmtId="0" fontId="41" fillId="2" borderId="0" xfId="0" applyFont="1" applyFill="1" applyAlignment="1" applyProtection="1">
      <alignment horizontal="right" vertical="center"/>
      <protection locked="0"/>
    </xf>
    <xf numFmtId="0" fontId="41" fillId="2" borderId="0" xfId="0" applyFont="1" applyFill="1" applyAlignment="1" applyProtection="1">
      <protection locked="0"/>
    </xf>
    <xf numFmtId="9" fontId="41" fillId="2" borderId="0" xfId="0" applyNumberFormat="1" applyFont="1" applyFill="1">
      <alignment vertical="center"/>
    </xf>
    <xf numFmtId="0" fontId="42" fillId="2" borderId="0" xfId="0" applyFont="1" applyFill="1" applyProtection="1">
      <alignment vertical="center"/>
      <protection locked="0"/>
    </xf>
    <xf numFmtId="0" fontId="42" fillId="2" borderId="0" xfId="0" applyFont="1" applyFill="1">
      <alignment vertical="center"/>
    </xf>
    <xf numFmtId="9" fontId="41" fillId="2" borderId="0" xfId="0" applyNumberFormat="1" applyFont="1" applyFill="1" applyProtection="1">
      <alignment vertical="center"/>
      <protection locked="0"/>
    </xf>
    <xf numFmtId="0" fontId="39" fillId="2" borderId="0" xfId="0" applyFont="1" applyFill="1" applyAlignment="1" applyProtection="1">
      <protection locked="0"/>
    </xf>
    <xf numFmtId="179" fontId="39" fillId="3" borderId="80" xfId="0" applyNumberFormat="1" applyFont="1" applyFill="1" applyBorder="1" applyAlignment="1">
      <alignment horizontal="right" vertical="center"/>
    </xf>
    <xf numFmtId="0" fontId="43" fillId="2" borderId="86" xfId="0" applyFont="1" applyFill="1" applyBorder="1" applyAlignment="1">
      <alignment horizontal="center" vertical="center" wrapText="1" shrinkToFit="1"/>
    </xf>
    <xf numFmtId="0" fontId="43" fillId="2" borderId="82" xfId="0" applyFont="1" applyFill="1" applyBorder="1" applyAlignment="1">
      <alignment horizontal="center" vertical="center" wrapText="1" shrinkToFit="1"/>
    </xf>
    <xf numFmtId="9" fontId="39" fillId="3" borderId="87" xfId="0" applyNumberFormat="1" applyFont="1" applyFill="1" applyBorder="1" applyAlignment="1">
      <alignment horizontal="right" vertical="center"/>
    </xf>
    <xf numFmtId="0" fontId="39" fillId="2" borderId="88" xfId="0" applyFont="1" applyFill="1" applyBorder="1" applyAlignment="1">
      <alignment horizontal="center" vertical="center"/>
    </xf>
    <xf numFmtId="0" fontId="39" fillId="2" borderId="0" xfId="0" applyFont="1" applyFill="1" applyAlignment="1">
      <alignment horizontal="center" vertical="center"/>
    </xf>
    <xf numFmtId="0" fontId="39" fillId="0" borderId="0" xfId="0" applyFont="1" applyProtection="1">
      <alignment vertical="center"/>
      <protection locked="0"/>
    </xf>
    <xf numFmtId="179" fontId="39" fillId="2" borderId="0" xfId="0" applyNumberFormat="1" applyFont="1" applyFill="1" applyAlignment="1" applyProtection="1">
      <alignment horizontal="right" vertical="center"/>
      <protection locked="0"/>
    </xf>
    <xf numFmtId="0" fontId="41" fillId="2" borderId="0" xfId="0" applyFont="1" applyFill="1" applyAlignment="1" applyProtection="1">
      <alignment horizontal="center" vertical="center" wrapText="1" shrinkToFit="1"/>
      <protection locked="0"/>
    </xf>
    <xf numFmtId="0" fontId="41" fillId="2" borderId="0" xfId="0" applyFont="1" applyFill="1" applyAlignment="1" applyProtection="1">
      <alignment horizontal="center" vertical="center"/>
      <protection locked="0"/>
    </xf>
    <xf numFmtId="180" fontId="39" fillId="5" borderId="89" xfId="0" applyNumberFormat="1" applyFont="1" applyFill="1" applyBorder="1" applyAlignment="1" applyProtection="1">
      <alignment horizontal="right" vertical="center"/>
      <protection locked="0"/>
    </xf>
    <xf numFmtId="179" fontId="39" fillId="3" borderId="90" xfId="0" applyNumberFormat="1" applyFont="1" applyFill="1" applyBorder="1" applyAlignment="1">
      <alignment horizontal="right" vertical="center"/>
    </xf>
    <xf numFmtId="0" fontId="43" fillId="2" borderId="90" xfId="0" applyFont="1" applyFill="1" applyBorder="1" applyAlignment="1">
      <alignment horizontal="center" vertical="center" wrapText="1" shrinkToFit="1"/>
    </xf>
    <xf numFmtId="179" fontId="43" fillId="2" borderId="90" xfId="0" applyNumberFormat="1" applyFont="1" applyFill="1" applyBorder="1" applyAlignment="1">
      <alignment horizontal="center" vertical="center" wrapText="1"/>
    </xf>
    <xf numFmtId="0" fontId="43" fillId="2" borderId="91" xfId="0" applyFont="1" applyFill="1" applyBorder="1" applyAlignment="1">
      <alignment horizontal="center" vertical="center" wrapText="1" shrinkToFit="1"/>
    </xf>
    <xf numFmtId="0" fontId="43" fillId="2" borderId="90" xfId="0" applyFont="1" applyFill="1" applyBorder="1" applyAlignment="1">
      <alignment horizontal="center" vertical="center" wrapText="1"/>
    </xf>
    <xf numFmtId="0" fontId="39" fillId="2" borderId="86" xfId="0" applyFont="1" applyFill="1" applyBorder="1" applyAlignment="1">
      <alignment horizontal="center" vertical="center"/>
    </xf>
    <xf numFmtId="0" fontId="39" fillId="5" borderId="92" xfId="0" applyFont="1" applyFill="1" applyBorder="1" applyProtection="1">
      <alignment vertical="center"/>
      <protection locked="0"/>
    </xf>
    <xf numFmtId="0" fontId="39" fillId="5" borderId="93" xfId="0" applyFont="1" applyFill="1" applyBorder="1" applyProtection="1">
      <alignment vertical="center"/>
      <protection locked="0"/>
    </xf>
    <xf numFmtId="0" fontId="39" fillId="5" borderId="94" xfId="0" applyFont="1" applyFill="1" applyBorder="1" applyProtection="1">
      <alignment vertical="center"/>
      <protection locked="0"/>
    </xf>
    <xf numFmtId="0" fontId="39" fillId="2" borderId="95" xfId="0" applyFont="1" applyFill="1" applyBorder="1" applyAlignment="1" applyProtection="1">
      <alignment horizontal="center" vertical="center"/>
      <protection locked="0"/>
    </xf>
    <xf numFmtId="181" fontId="45" fillId="2" borderId="29" xfId="0" applyNumberFormat="1" applyFont="1" applyFill="1" applyBorder="1" applyAlignment="1" applyProtection="1">
      <alignment horizontal="left" vertical="center" wrapText="1"/>
      <protection locked="0"/>
    </xf>
    <xf numFmtId="179" fontId="39" fillId="3" borderId="96" xfId="0" applyNumberFormat="1" applyFont="1" applyFill="1" applyBorder="1" applyAlignment="1">
      <alignment horizontal="right" vertical="center"/>
    </xf>
    <xf numFmtId="0" fontId="41" fillId="2" borderId="97" xfId="0" applyFont="1" applyFill="1" applyBorder="1" applyAlignment="1">
      <alignment horizontal="center" vertical="center" shrinkToFit="1"/>
    </xf>
    <xf numFmtId="179" fontId="39" fillId="5" borderId="97" xfId="0" applyNumberFormat="1" applyFont="1" applyFill="1" applyBorder="1" applyAlignment="1" applyProtection="1">
      <alignment horizontal="right" vertical="center"/>
      <protection locked="0"/>
    </xf>
    <xf numFmtId="0" fontId="43" fillId="2" borderId="97" xfId="0" applyFont="1" applyFill="1" applyBorder="1" applyAlignment="1">
      <alignment horizontal="center" vertical="center" wrapText="1"/>
    </xf>
    <xf numFmtId="0" fontId="43" fillId="2" borderId="98" xfId="0" applyFont="1" applyFill="1" applyBorder="1" applyAlignment="1">
      <alignment horizontal="center" vertical="center" wrapText="1"/>
    </xf>
    <xf numFmtId="0" fontId="39" fillId="2" borderId="97" xfId="0" applyFont="1" applyFill="1" applyBorder="1" applyAlignment="1">
      <alignment horizontal="center" vertical="center"/>
    </xf>
    <xf numFmtId="0" fontId="39" fillId="2" borderId="97" xfId="0" applyFont="1" applyFill="1" applyBorder="1" applyAlignment="1" applyProtection="1">
      <alignment horizontal="center" vertical="center"/>
      <protection locked="0"/>
    </xf>
    <xf numFmtId="181" fontId="45" fillId="2" borderId="35" xfId="0" applyNumberFormat="1" applyFont="1" applyFill="1" applyBorder="1" applyAlignment="1" applyProtection="1">
      <alignment horizontal="left" vertical="center" wrapText="1"/>
      <protection locked="0"/>
    </xf>
    <xf numFmtId="0" fontId="39" fillId="2" borderId="83" xfId="0" applyFont="1" applyFill="1" applyBorder="1" applyProtection="1">
      <alignment vertical="center"/>
      <protection locked="0"/>
    </xf>
    <xf numFmtId="0" fontId="39" fillId="2" borderId="84" xfId="0" applyFont="1" applyFill="1" applyBorder="1" applyProtection="1">
      <alignment vertical="center"/>
      <protection locked="0"/>
    </xf>
    <xf numFmtId="49" fontId="39" fillId="2" borderId="99" xfId="0" applyNumberFormat="1" applyFont="1" applyFill="1" applyBorder="1" applyAlignment="1" applyProtection="1">
      <alignment horizontal="left" vertical="center"/>
      <protection locked="0"/>
    </xf>
    <xf numFmtId="49" fontId="39" fillId="5" borderId="100" xfId="0" applyNumberFormat="1" applyFont="1" applyFill="1" applyBorder="1" applyAlignment="1" applyProtection="1">
      <alignment horizontal="left" vertical="center"/>
      <protection locked="0"/>
    </xf>
    <xf numFmtId="49" fontId="39" fillId="5" borderId="99" xfId="0" applyNumberFormat="1" applyFont="1" applyFill="1" applyBorder="1" applyAlignment="1" applyProtection="1">
      <alignment horizontal="center" vertical="center"/>
      <protection locked="0"/>
    </xf>
    <xf numFmtId="49" fontId="39" fillId="5" borderId="101" xfId="0" applyNumberFormat="1" applyFont="1" applyFill="1" applyBorder="1" applyAlignment="1" applyProtection="1">
      <alignment horizontal="right" vertical="center"/>
      <protection locked="0"/>
    </xf>
    <xf numFmtId="0" fontId="39" fillId="2" borderId="102" xfId="0" applyFont="1" applyFill="1" applyBorder="1" applyAlignment="1">
      <alignment horizontal="center" vertical="center"/>
    </xf>
    <xf numFmtId="182" fontId="39" fillId="5" borderId="100" xfId="0" applyNumberFormat="1" applyFont="1" applyFill="1" applyBorder="1" applyAlignment="1" applyProtection="1">
      <alignment horizontal="center" vertical="center"/>
      <protection locked="0"/>
    </xf>
    <xf numFmtId="182" fontId="39" fillId="5" borderId="99" xfId="0" applyNumberFormat="1" applyFont="1" applyFill="1" applyBorder="1" applyAlignment="1" applyProtection="1">
      <alignment horizontal="center" vertical="center"/>
      <protection locked="0"/>
    </xf>
    <xf numFmtId="182" fontId="39" fillId="5" borderId="101" xfId="0" applyNumberFormat="1" applyFont="1" applyFill="1" applyBorder="1" applyAlignment="1" applyProtection="1">
      <alignment horizontal="center" vertical="center"/>
      <protection locked="0"/>
    </xf>
    <xf numFmtId="0" fontId="39" fillId="2" borderId="103" xfId="0" applyFont="1" applyFill="1" applyBorder="1" applyAlignment="1" applyProtection="1">
      <alignment horizontal="center" vertical="center"/>
      <protection locked="0"/>
    </xf>
    <xf numFmtId="181" fontId="45" fillId="2" borderId="60" xfId="0" applyNumberFormat="1" applyFont="1" applyFill="1" applyBorder="1" applyAlignment="1" applyProtection="1">
      <alignment horizontal="left" vertical="center" wrapText="1"/>
      <protection locked="0"/>
    </xf>
    <xf numFmtId="181" fontId="39" fillId="2" borderId="29" xfId="0" applyNumberFormat="1" applyFont="1" applyFill="1" applyBorder="1" applyAlignment="1" applyProtection="1">
      <alignment horizontal="left" vertical="center"/>
      <protection locked="0"/>
    </xf>
    <xf numFmtId="181" fontId="39" fillId="2" borderId="35" xfId="0" applyNumberFormat="1" applyFont="1" applyFill="1" applyBorder="1" applyAlignment="1" applyProtection="1">
      <alignment horizontal="left" vertical="center"/>
      <protection locked="0"/>
    </xf>
    <xf numFmtId="181" fontId="39" fillId="2" borderId="60" xfId="0" applyNumberFormat="1" applyFont="1" applyFill="1" applyBorder="1" applyAlignment="1" applyProtection="1">
      <alignment horizontal="left" vertical="center"/>
      <protection locked="0"/>
    </xf>
    <xf numFmtId="0" fontId="41" fillId="5" borderId="0" xfId="0" applyFont="1" applyFill="1" applyProtection="1">
      <alignment vertical="center"/>
      <protection locked="0"/>
    </xf>
    <xf numFmtId="0" fontId="39" fillId="5" borderId="104" xfId="0" applyFont="1" applyFill="1" applyBorder="1" applyProtection="1">
      <alignment vertical="center"/>
      <protection locked="0"/>
    </xf>
    <xf numFmtId="0" fontId="39" fillId="5" borderId="105" xfId="0" applyFont="1" applyFill="1" applyBorder="1" applyAlignment="1" applyProtection="1">
      <alignment horizontal="center" vertical="center"/>
      <protection locked="0"/>
    </xf>
    <xf numFmtId="0" fontId="39" fillId="5" borderId="106" xfId="0" applyFont="1" applyFill="1" applyBorder="1" applyAlignment="1" applyProtection="1">
      <alignment horizontal="center" vertical="center"/>
      <protection locked="0"/>
    </xf>
    <xf numFmtId="0" fontId="39" fillId="2" borderId="107" xfId="0" applyFont="1" applyFill="1" applyBorder="1" applyAlignment="1">
      <alignment horizontal="center" vertical="center"/>
    </xf>
    <xf numFmtId="0" fontId="39" fillId="2" borderId="108" xfId="0" applyFont="1" applyFill="1" applyBorder="1" applyAlignment="1">
      <alignment horizontal="center" vertical="center"/>
    </xf>
    <xf numFmtId="0" fontId="39" fillId="5" borderId="109" xfId="0" applyFont="1" applyFill="1" applyBorder="1" applyProtection="1">
      <alignment vertical="center"/>
      <protection locked="0"/>
    </xf>
    <xf numFmtId="0" fontId="39" fillId="5" borderId="3" xfId="0" applyFont="1" applyFill="1" applyBorder="1" applyAlignment="1" applyProtection="1">
      <alignment horizontal="center" vertical="center"/>
      <protection locked="0"/>
    </xf>
    <xf numFmtId="0" fontId="39" fillId="5" borderId="2" xfId="0" applyFont="1" applyFill="1" applyBorder="1" applyAlignment="1" applyProtection="1">
      <alignment horizontal="center" vertical="center"/>
      <protection locked="0"/>
    </xf>
    <xf numFmtId="0" fontId="39" fillId="2" borderId="4" xfId="0" applyFont="1" applyFill="1" applyBorder="1" applyAlignment="1">
      <alignment horizontal="center" vertical="center"/>
    </xf>
    <xf numFmtId="0" fontId="39" fillId="2" borderId="110" xfId="0" applyFont="1" applyFill="1" applyBorder="1" applyAlignment="1">
      <alignment horizontal="center" vertical="center"/>
    </xf>
    <xf numFmtId="0" fontId="39" fillId="5" borderId="111" xfId="0" applyFont="1" applyFill="1" applyBorder="1" applyProtection="1">
      <alignment vertical="center"/>
      <protection locked="0"/>
    </xf>
    <xf numFmtId="0" fontId="39" fillId="5" borderId="99" xfId="0" applyFont="1" applyFill="1" applyBorder="1" applyAlignment="1" applyProtection="1">
      <alignment horizontal="center" vertical="center"/>
      <protection locked="0"/>
    </xf>
    <xf numFmtId="0" fontId="39" fillId="5" borderId="101" xfId="0" applyFont="1" applyFill="1" applyBorder="1" applyAlignment="1" applyProtection="1">
      <alignment horizontal="center" vertical="center"/>
      <protection locked="0"/>
    </xf>
    <xf numFmtId="0" fontId="39" fillId="2" borderId="100" xfId="0" applyFont="1" applyFill="1" applyBorder="1" applyAlignment="1">
      <alignment horizontal="center" vertical="center"/>
    </xf>
    <xf numFmtId="0" fontId="39" fillId="2" borderId="112" xfId="0" applyFont="1" applyFill="1" applyBorder="1" applyAlignment="1">
      <alignment horizontal="center" vertical="center"/>
    </xf>
    <xf numFmtId="183" fontId="41" fillId="2" borderId="0" xfId="0" applyNumberFormat="1" applyFont="1" applyFill="1" applyAlignment="1" applyProtection="1">
      <alignment horizontal="right"/>
      <protection locked="0"/>
    </xf>
    <xf numFmtId="0" fontId="46" fillId="2" borderId="0" xfId="0" applyFont="1" applyFill="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46" fillId="2" borderId="0" xfId="0" applyFont="1" applyFill="1" applyAlignment="1" applyProtection="1">
      <alignment horizontal="left" vertical="center"/>
      <protection locked="0"/>
    </xf>
    <xf numFmtId="0" fontId="47" fillId="2" borderId="0" xfId="0" applyFont="1" applyFill="1" applyProtection="1">
      <alignment vertical="center"/>
      <protection locked="0"/>
    </xf>
    <xf numFmtId="0" fontId="47" fillId="2" borderId="0" xfId="0" applyFont="1" applyFill="1">
      <alignment vertical="center"/>
    </xf>
    <xf numFmtId="183" fontId="46" fillId="5" borderId="0" xfId="0" applyNumberFormat="1" applyFont="1" applyFill="1" applyAlignment="1" applyProtection="1">
      <alignment horizontal="right" vertical="center"/>
      <protection locked="0"/>
    </xf>
    <xf numFmtId="0" fontId="47" fillId="2" borderId="0" xfId="0" applyFont="1" applyFill="1" applyAlignment="1">
      <alignment horizontal="center" vertical="center"/>
    </xf>
    <xf numFmtId="0" fontId="39" fillId="2" borderId="0" xfId="0" applyFont="1" applyFill="1" applyAlignment="1">
      <alignment horizontal="left" vertical="center"/>
    </xf>
    <xf numFmtId="0" fontId="39" fillId="2" borderId="8" xfId="0" applyFont="1" applyFill="1" applyBorder="1" applyProtection="1">
      <alignment vertical="center"/>
      <protection locked="0"/>
    </xf>
    <xf numFmtId="0" fontId="39" fillId="2" borderId="1" xfId="0" applyFont="1" applyFill="1" applyBorder="1" applyProtection="1">
      <alignment vertical="center"/>
      <protection locked="0"/>
    </xf>
    <xf numFmtId="0" fontId="39" fillId="2" borderId="7" xfId="0" applyFont="1" applyFill="1" applyBorder="1" applyProtection="1">
      <alignment vertical="center"/>
      <protection locked="0"/>
    </xf>
    <xf numFmtId="0" fontId="39" fillId="2" borderId="6" xfId="0" applyFont="1" applyFill="1" applyBorder="1" applyProtection="1">
      <alignment vertical="center"/>
      <protection locked="0"/>
    </xf>
    <xf numFmtId="0" fontId="39" fillId="2" borderId="5" xfId="0" applyFont="1" applyFill="1" applyBorder="1" applyProtection="1">
      <alignment vertical="center"/>
      <protection locked="0"/>
    </xf>
    <xf numFmtId="0" fontId="39" fillId="2" borderId="4" xfId="0" applyFont="1" applyFill="1" applyBorder="1" applyProtection="1">
      <alignment vertical="center"/>
      <protection locked="0"/>
    </xf>
    <xf numFmtId="0" fontId="39" fillId="2" borderId="3" xfId="0" applyFont="1" applyFill="1" applyBorder="1" applyProtection="1">
      <alignment vertical="center"/>
      <protection locked="0"/>
    </xf>
    <xf numFmtId="0" fontId="39" fillId="2" borderId="2" xfId="0" applyFont="1" applyFill="1" applyBorder="1" applyProtection="1">
      <alignment vertical="center"/>
      <protection locked="0"/>
    </xf>
    <xf numFmtId="0" fontId="49" fillId="2" borderId="80" xfId="0" applyFont="1" applyFill="1" applyBorder="1" applyAlignment="1" applyProtection="1">
      <alignment horizontal="left" vertical="center"/>
      <protection locked="0"/>
    </xf>
    <xf numFmtId="0" fontId="49" fillId="2" borderId="81" xfId="0" applyFont="1" applyFill="1" applyBorder="1" applyAlignment="1" applyProtection="1">
      <alignment horizontal="left" vertical="center"/>
      <protection locked="0"/>
    </xf>
    <xf numFmtId="0" fontId="49" fillId="2" borderId="82" xfId="0" applyFont="1" applyFill="1" applyBorder="1" applyAlignment="1" applyProtection="1">
      <alignment horizontal="left" vertical="center"/>
      <protection locked="0"/>
    </xf>
    <xf numFmtId="177" fontId="50" fillId="5" borderId="80" xfId="0" applyNumberFormat="1" applyFont="1" applyFill="1" applyBorder="1" applyAlignment="1" applyProtection="1">
      <alignment horizontal="right" vertical="center"/>
      <protection locked="0"/>
    </xf>
    <xf numFmtId="177" fontId="50" fillId="5" borderId="82" xfId="0" applyNumberFormat="1" applyFont="1" applyFill="1" applyBorder="1" applyAlignment="1" applyProtection="1">
      <alignment horizontal="right" vertical="center"/>
      <protection locked="0"/>
    </xf>
    <xf numFmtId="0" fontId="50" fillId="4" borderId="83" xfId="0" applyFont="1" applyFill="1" applyBorder="1" applyAlignment="1" applyProtection="1">
      <alignment horizontal="left" vertical="center" wrapText="1"/>
      <protection locked="0"/>
    </xf>
    <xf numFmtId="0" fontId="50" fillId="4" borderId="84" xfId="0" applyFont="1" applyFill="1" applyBorder="1" applyAlignment="1" applyProtection="1">
      <alignment horizontal="left" vertical="center" wrapText="1"/>
      <protection locked="0"/>
    </xf>
    <xf numFmtId="0" fontId="50" fillId="4" borderId="85" xfId="0" applyFont="1" applyFill="1" applyBorder="1" applyAlignment="1" applyProtection="1">
      <alignment horizontal="left" vertical="center" wrapText="1"/>
      <protection locked="0"/>
    </xf>
    <xf numFmtId="0" fontId="50" fillId="4" borderId="83" xfId="0" applyFont="1" applyFill="1" applyBorder="1" applyAlignment="1" applyProtection="1">
      <alignment horizontal="left" vertical="center" wrapText="1"/>
      <protection locked="0"/>
    </xf>
    <xf numFmtId="0" fontId="50" fillId="4" borderId="84" xfId="0" applyFont="1" applyFill="1" applyBorder="1" applyAlignment="1" applyProtection="1">
      <alignment horizontal="left" vertical="center" wrapText="1"/>
      <protection locked="0"/>
    </xf>
    <xf numFmtId="0" fontId="50" fillId="4" borderId="85" xfId="0" applyFont="1" applyFill="1" applyBorder="1" applyAlignment="1" applyProtection="1">
      <alignment horizontal="left" vertical="center" wrapText="1"/>
      <protection locked="0"/>
    </xf>
    <xf numFmtId="0" fontId="50" fillId="4" borderId="80" xfId="0" applyFont="1" applyFill="1" applyBorder="1" applyAlignment="1" applyProtection="1">
      <alignment horizontal="left" vertical="center" wrapText="1"/>
      <protection locked="0"/>
    </xf>
    <xf numFmtId="0" fontId="50" fillId="4" borderId="81" xfId="0" applyFont="1" applyFill="1" applyBorder="1" applyAlignment="1" applyProtection="1">
      <alignment horizontal="left" vertical="center" wrapText="1"/>
      <protection locked="0"/>
    </xf>
    <xf numFmtId="0" fontId="50" fillId="4" borderId="82" xfId="0" applyFont="1" applyFill="1" applyBorder="1" applyAlignment="1" applyProtection="1">
      <alignment horizontal="left" vertical="center" wrapText="1"/>
      <protection locked="0"/>
    </xf>
    <xf numFmtId="0" fontId="50" fillId="5" borderId="80" xfId="0" applyFont="1" applyFill="1" applyBorder="1" applyAlignment="1" applyProtection="1">
      <alignment horizontal="left" vertical="center" wrapText="1"/>
      <protection locked="0"/>
    </xf>
    <xf numFmtId="0" fontId="50" fillId="5" borderId="81" xfId="0" applyFont="1" applyFill="1" applyBorder="1" applyAlignment="1" applyProtection="1">
      <alignment horizontal="left" vertical="center" wrapText="1"/>
      <protection locked="0"/>
    </xf>
    <xf numFmtId="0" fontId="50" fillId="5" borderId="82" xfId="0" applyFont="1" applyFill="1" applyBorder="1" applyAlignment="1" applyProtection="1">
      <alignment horizontal="left" vertical="center" wrapText="1"/>
      <protection locked="0"/>
    </xf>
    <xf numFmtId="0" fontId="50" fillId="5" borderId="80" xfId="0" applyFont="1" applyFill="1" applyBorder="1" applyAlignment="1" applyProtection="1">
      <alignment horizontal="left" vertical="center"/>
      <protection locked="0"/>
    </xf>
    <xf numFmtId="0" fontId="50" fillId="5" borderId="81" xfId="0" applyFont="1" applyFill="1" applyBorder="1" applyAlignment="1" applyProtection="1">
      <alignment horizontal="left" vertical="center"/>
      <protection locked="0"/>
    </xf>
    <xf numFmtId="0" fontId="50" fillId="5" borderId="82" xfId="0" applyFont="1" applyFill="1" applyBorder="1" applyAlignment="1" applyProtection="1">
      <alignment horizontal="left" vertical="center"/>
      <protection locked="0"/>
    </xf>
    <xf numFmtId="0" fontId="50" fillId="5" borderId="105" xfId="0" applyFont="1" applyFill="1" applyBorder="1" applyAlignment="1" applyProtection="1">
      <alignment horizontal="center" vertical="center"/>
      <protection locked="0"/>
    </xf>
    <xf numFmtId="0" fontId="50" fillId="5" borderId="106" xfId="0" applyFont="1" applyFill="1" applyBorder="1" applyAlignment="1" applyProtection="1">
      <alignment horizontal="center" vertical="center"/>
      <protection locked="0"/>
    </xf>
    <xf numFmtId="0" fontId="50" fillId="5" borderId="3" xfId="0" applyFont="1" applyFill="1" applyBorder="1" applyAlignment="1" applyProtection="1">
      <alignment horizontal="center" vertical="center"/>
      <protection locked="0"/>
    </xf>
    <xf numFmtId="0" fontId="50" fillId="5" borderId="2" xfId="0" applyFont="1" applyFill="1" applyBorder="1" applyAlignment="1" applyProtection="1">
      <alignment horizontal="center" vertical="center"/>
      <protection locked="0"/>
    </xf>
    <xf numFmtId="0" fontId="50" fillId="5" borderId="99" xfId="0" applyFont="1" applyFill="1" applyBorder="1" applyAlignment="1" applyProtection="1">
      <alignment horizontal="center" vertical="center"/>
      <protection locked="0"/>
    </xf>
    <xf numFmtId="0" fontId="50" fillId="5" borderId="101" xfId="0" applyFont="1" applyFill="1" applyBorder="1" applyAlignment="1" applyProtection="1">
      <alignment horizontal="center" vertical="center"/>
      <protection locked="0"/>
    </xf>
    <xf numFmtId="183" fontId="41" fillId="2" borderId="0" xfId="0" applyNumberFormat="1" applyFont="1" applyFill="1" applyProtection="1">
      <alignment vertical="center"/>
      <protection locked="0"/>
    </xf>
    <xf numFmtId="183" fontId="51" fillId="5" borderId="0" xfId="0" applyNumberFormat="1" applyFont="1" applyFill="1" applyAlignment="1" applyProtection="1">
      <alignment horizontal="right" vertical="center"/>
      <protection locked="0"/>
    </xf>
    <xf numFmtId="6" fontId="0" fillId="0" borderId="0" xfId="0" applyNumberFormat="1">
      <alignment vertical="center"/>
    </xf>
    <xf numFmtId="5" fontId="0" fillId="0" borderId="0" xfId="0" applyNumberFormat="1">
      <alignment vertical="center"/>
    </xf>
    <xf numFmtId="0" fontId="0" fillId="0" borderId="13" xfId="0" applyBorder="1">
      <alignment vertical="center"/>
    </xf>
    <xf numFmtId="6" fontId="0" fillId="5" borderId="13" xfId="0" applyNumberFormat="1" applyFill="1" applyBorder="1">
      <alignment vertical="center"/>
    </xf>
    <xf numFmtId="0" fontId="0" fillId="6" borderId="13" xfId="0" applyFill="1" applyBorder="1">
      <alignment vertical="center"/>
    </xf>
    <xf numFmtId="5" fontId="0" fillId="6" borderId="13" xfId="0" applyNumberFormat="1" applyFill="1" applyBorder="1">
      <alignment vertical="center"/>
    </xf>
    <xf numFmtId="0" fontId="0" fillId="0" borderId="89" xfId="0" applyBorder="1">
      <alignment vertical="center"/>
    </xf>
    <xf numFmtId="6" fontId="0" fillId="0" borderId="90" xfId="0" applyNumberFormat="1" applyBorder="1">
      <alignment vertical="center"/>
    </xf>
    <xf numFmtId="0" fontId="0" fillId="0" borderId="90" xfId="0" applyBorder="1">
      <alignment vertical="center"/>
    </xf>
    <xf numFmtId="5" fontId="0" fillId="0" borderId="90" xfId="0" applyNumberFormat="1" applyBorder="1">
      <alignment vertical="center"/>
    </xf>
    <xf numFmtId="0" fontId="52" fillId="0" borderId="90" xfId="0" applyFont="1" applyBorder="1">
      <alignment vertical="center"/>
    </xf>
    <xf numFmtId="0" fontId="0" fillId="0" borderId="113" xfId="0" applyBorder="1">
      <alignment vertical="center"/>
    </xf>
    <xf numFmtId="0" fontId="0" fillId="0" borderId="97" xfId="0" applyBorder="1">
      <alignment vertical="center"/>
    </xf>
    <xf numFmtId="6" fontId="0" fillId="7" borderId="97" xfId="0" applyNumberFormat="1" applyFill="1" applyBorder="1">
      <alignment vertical="center"/>
    </xf>
    <xf numFmtId="0" fontId="52" fillId="7" borderId="97" xfId="0" applyFont="1" applyFill="1" applyBorder="1" applyAlignment="1">
      <alignment horizontal="right" vertical="center"/>
    </xf>
    <xf numFmtId="5" fontId="0" fillId="7" borderId="97" xfId="0" applyNumberFormat="1" applyFill="1" applyBorder="1">
      <alignment vertical="center"/>
    </xf>
    <xf numFmtId="6" fontId="0" fillId="5" borderId="97" xfId="0" applyNumberFormat="1" applyFill="1" applyBorder="1">
      <alignment vertical="center"/>
    </xf>
    <xf numFmtId="0" fontId="0" fillId="6" borderId="97" xfId="0" applyFill="1" applyBorder="1">
      <alignment vertical="center"/>
    </xf>
    <xf numFmtId="5" fontId="0" fillId="6" borderId="97" xfId="0" applyNumberFormat="1" applyFill="1" applyBorder="1">
      <alignment vertical="center"/>
    </xf>
    <xf numFmtId="0" fontId="0" fillId="0" borderId="90" xfId="0" applyBorder="1" applyAlignment="1">
      <alignment horizontal="right" vertical="center"/>
    </xf>
    <xf numFmtId="5" fontId="0" fillId="0" borderId="90" xfId="0" applyNumberFormat="1" applyBorder="1" applyAlignment="1">
      <alignment horizontal="right" vertical="center"/>
    </xf>
    <xf numFmtId="0" fontId="0" fillId="7" borderId="97" xfId="0" applyFill="1" applyBorder="1">
      <alignment vertical="center"/>
    </xf>
    <xf numFmtId="0" fontId="0" fillId="6" borderId="97" xfId="0" quotePrefix="1" applyFill="1" applyBorder="1" applyAlignment="1">
      <alignment horizontal="right" vertical="center"/>
    </xf>
    <xf numFmtId="5" fontId="53" fillId="0" borderId="0" xfId="0" applyNumberFormat="1" applyFont="1">
      <alignment vertical="center"/>
    </xf>
    <xf numFmtId="0" fontId="52" fillId="0" borderId="0" xfId="0" applyFont="1">
      <alignment vertical="center"/>
    </xf>
    <xf numFmtId="0" fontId="0" fillId="5" borderId="0" xfId="0" applyFill="1">
      <alignment vertical="center"/>
    </xf>
    <xf numFmtId="6" fontId="0" fillId="5" borderId="0" xfId="0" applyNumberFormat="1" applyFill="1">
      <alignment vertical="center"/>
    </xf>
    <xf numFmtId="0" fontId="0" fillId="6" borderId="0" xfId="0" applyFill="1">
      <alignment vertical="center"/>
    </xf>
    <xf numFmtId="5" fontId="53" fillId="6" borderId="0" xfId="0" applyNumberFormat="1" applyFont="1" applyFill="1">
      <alignment vertical="center"/>
    </xf>
    <xf numFmtId="6" fontId="0" fillId="0" borderId="97" xfId="0" applyNumberFormat="1" applyBorder="1">
      <alignment vertical="center"/>
    </xf>
    <xf numFmtId="5" fontId="0" fillId="0" borderId="97" xfId="0" applyNumberFormat="1" applyBorder="1">
      <alignment vertical="center"/>
    </xf>
    <xf numFmtId="0" fontId="0" fillId="0" borderId="97" xfId="0" applyBorder="1" applyAlignment="1">
      <alignment horizontal="right" vertical="center"/>
    </xf>
    <xf numFmtId="5" fontId="0" fillId="0" borderId="13" xfId="0" applyNumberFormat="1" applyBorder="1">
      <alignment vertical="center"/>
    </xf>
    <xf numFmtId="0" fontId="54" fillId="0" borderId="97" xfId="0" applyFont="1" applyBorder="1">
      <alignment vertical="center"/>
    </xf>
    <xf numFmtId="0" fontId="55" fillId="0" borderId="13" xfId="0" applyFont="1" applyBorder="1">
      <alignment vertical="center"/>
    </xf>
    <xf numFmtId="176" fontId="0" fillId="0" borderId="0" xfId="0" applyNumberFormat="1">
      <alignment vertical="center"/>
    </xf>
    <xf numFmtId="176" fontId="52" fillId="0" borderId="0" xfId="0" applyNumberFormat="1" applyFont="1">
      <alignment vertical="center"/>
    </xf>
    <xf numFmtId="0" fontId="0" fillId="8" borderId="89" xfId="0" applyFill="1" applyBorder="1">
      <alignment vertical="center"/>
    </xf>
    <xf numFmtId="176" fontId="0" fillId="8" borderId="90" xfId="0" applyNumberFormat="1" applyFill="1" applyBorder="1">
      <alignment vertical="center"/>
    </xf>
    <xf numFmtId="3" fontId="0" fillId="9" borderId="90" xfId="0" applyNumberFormat="1" applyFill="1" applyBorder="1">
      <alignment vertical="center"/>
    </xf>
    <xf numFmtId="176" fontId="0" fillId="9" borderId="90" xfId="0" applyNumberFormat="1" applyFill="1" applyBorder="1">
      <alignment vertical="center"/>
    </xf>
    <xf numFmtId="0" fontId="56" fillId="9" borderId="90" xfId="0" applyFont="1" applyFill="1" applyBorder="1" applyAlignment="1">
      <alignment horizontal="center" vertical="center"/>
    </xf>
    <xf numFmtId="0" fontId="57" fillId="8" borderId="23" xfId="0" applyFont="1" applyFill="1" applyBorder="1">
      <alignment vertical="center"/>
    </xf>
    <xf numFmtId="176" fontId="57" fillId="8" borderId="23" xfId="0" applyNumberFormat="1" applyFont="1" applyFill="1" applyBorder="1">
      <alignment vertical="center"/>
    </xf>
    <xf numFmtId="176" fontId="0" fillId="8" borderId="23" xfId="0" applyNumberFormat="1" applyFill="1" applyBorder="1">
      <alignment vertical="center"/>
    </xf>
    <xf numFmtId="3" fontId="0" fillId="9" borderId="23" xfId="0" applyNumberFormat="1" applyFill="1" applyBorder="1">
      <alignment vertical="center"/>
    </xf>
    <xf numFmtId="176" fontId="0" fillId="9" borderId="23" xfId="0" applyNumberFormat="1" applyFill="1" applyBorder="1">
      <alignment vertical="center"/>
    </xf>
    <xf numFmtId="0" fontId="0" fillId="9" borderId="23" xfId="0" applyFill="1" applyBorder="1">
      <alignment vertical="center"/>
    </xf>
    <xf numFmtId="0" fontId="0" fillId="0" borderId="23" xfId="0" quotePrefix="1" applyBorder="1">
      <alignment vertical="center"/>
    </xf>
    <xf numFmtId="0" fontId="57" fillId="8" borderId="97" xfId="0" applyFont="1" applyFill="1" applyBorder="1">
      <alignment vertical="center"/>
    </xf>
    <xf numFmtId="176" fontId="57" fillId="8" borderId="97" xfId="0" applyNumberFormat="1" applyFont="1" applyFill="1" applyBorder="1">
      <alignment vertical="center"/>
    </xf>
    <xf numFmtId="176" fontId="0" fillId="8" borderId="97" xfId="0" applyNumberFormat="1" applyFill="1" applyBorder="1">
      <alignment vertical="center"/>
    </xf>
    <xf numFmtId="3" fontId="0" fillId="9" borderId="97" xfId="0" applyNumberFormat="1" applyFill="1" applyBorder="1">
      <alignment vertical="center"/>
    </xf>
    <xf numFmtId="176" fontId="0" fillId="9" borderId="97" xfId="0" applyNumberFormat="1" applyFill="1" applyBorder="1">
      <alignment vertical="center"/>
    </xf>
    <xf numFmtId="0" fontId="0" fillId="9" borderId="97" xfId="0" applyFill="1" applyBorder="1">
      <alignment vertical="center"/>
    </xf>
    <xf numFmtId="0" fontId="0" fillId="0" borderId="97" xfId="0" quotePrefix="1" applyBorder="1">
      <alignment vertical="center"/>
    </xf>
    <xf numFmtId="0" fontId="0" fillId="8" borderId="97" xfId="0" applyFill="1" applyBorder="1">
      <alignment vertical="center"/>
    </xf>
    <xf numFmtId="176" fontId="9" fillId="10" borderId="97" xfId="5" applyNumberFormat="1" applyFont="1" applyFill="1" applyBorder="1" applyAlignment="1">
      <alignment horizontal="center"/>
    </xf>
    <xf numFmtId="176" fontId="9" fillId="10" borderId="114" xfId="5" applyNumberFormat="1" applyFont="1" applyFill="1" applyBorder="1" applyAlignment="1">
      <alignment horizontal="center"/>
    </xf>
    <xf numFmtId="0" fontId="9" fillId="10" borderId="114" xfId="5" applyFont="1" applyFill="1" applyBorder="1" applyAlignment="1">
      <alignment horizontal="center"/>
    </xf>
    <xf numFmtId="0" fontId="9" fillId="10" borderId="115" xfId="5" applyFont="1" applyFill="1" applyBorder="1" applyAlignment="1">
      <alignment horizontal="center"/>
    </xf>
    <xf numFmtId="0" fontId="0" fillId="0" borderId="23" xfId="0" applyBorder="1">
      <alignment vertical="center"/>
    </xf>
    <xf numFmtId="176" fontId="0" fillId="6" borderId="0" xfId="0" applyNumberFormat="1" applyFill="1">
      <alignment vertical="center"/>
    </xf>
    <xf numFmtId="0" fontId="59" fillId="0" borderId="0" xfId="0" applyFont="1">
      <alignment vertical="center"/>
    </xf>
    <xf numFmtId="0" fontId="56" fillId="0" borderId="0" xfId="0" applyFont="1">
      <alignment vertical="center"/>
    </xf>
    <xf numFmtId="0" fontId="0" fillId="9" borderId="97" xfId="0" quotePrefix="1" applyFill="1" applyBorder="1">
      <alignment vertical="center"/>
    </xf>
    <xf numFmtId="183" fontId="60" fillId="2" borderId="0" xfId="0" applyNumberFormat="1" applyFont="1" applyFill="1" applyProtection="1">
      <alignment vertical="center"/>
      <protection locked="0"/>
    </xf>
    <xf numFmtId="0" fontId="47" fillId="2" borderId="0" xfId="0" applyFont="1" applyFill="1" applyAlignment="1" applyProtection="1">
      <alignment horizontal="left" vertical="center"/>
      <protection locked="0"/>
    </xf>
  </cellXfs>
  <cellStyles count="6">
    <cellStyle name="桁区切り 2" xfId="4" xr:uid="{902EBD46-0482-4584-9D56-3978368D5E3F}"/>
    <cellStyle name="標準" xfId="0" builtinId="0"/>
    <cellStyle name="標準 2" xfId="2" xr:uid="{925E1EF0-86CF-43F7-BC2A-ACA2DFE3C563}"/>
    <cellStyle name="標準 3" xfId="5" xr:uid="{D707426B-4C49-4C57-9F26-674658144448}"/>
    <cellStyle name="標準 6" xfId="1" xr:uid="{EA340747-7FFB-4ECB-8010-D71F2F174FE4}"/>
    <cellStyle name="標準 7" xfId="3" xr:uid="{74AD5B9E-109C-46EF-8B13-0CDCE6FCC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174624</xdr:colOff>
      <xdr:row>1</xdr:row>
      <xdr:rowOff>0</xdr:rowOff>
    </xdr:from>
    <xdr:to>
      <xdr:col>10</xdr:col>
      <xdr:colOff>571500</xdr:colOff>
      <xdr:row>5</xdr:row>
      <xdr:rowOff>111126</xdr:rowOff>
    </xdr:to>
    <xdr:sp macro="" textlink="">
      <xdr:nvSpPr>
        <xdr:cNvPr id="2" name="四角形: 角を丸くする 1">
          <a:extLst>
            <a:ext uri="{FF2B5EF4-FFF2-40B4-BE49-F238E27FC236}">
              <a16:creationId xmlns:a16="http://schemas.microsoft.com/office/drawing/2014/main" id="{532E708D-18FA-4700-B2F5-5017A3E14EBD}"/>
            </a:ext>
          </a:extLst>
        </xdr:cNvPr>
        <xdr:cNvSpPr/>
      </xdr:nvSpPr>
      <xdr:spPr>
        <a:xfrm>
          <a:off x="174624" y="219075"/>
          <a:ext cx="6759576" cy="987426"/>
        </a:xfrm>
        <a:prstGeom prst="roundRect">
          <a:avLst/>
        </a:prstGeom>
        <a:no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277812</xdr:colOff>
      <xdr:row>1</xdr:row>
      <xdr:rowOff>150813</xdr:rowOff>
    </xdr:from>
    <xdr:to>
      <xdr:col>10</xdr:col>
      <xdr:colOff>111124</xdr:colOff>
      <xdr:row>4</xdr:row>
      <xdr:rowOff>206375</xdr:rowOff>
    </xdr:to>
    <xdr:sp macro="" textlink="">
      <xdr:nvSpPr>
        <xdr:cNvPr id="3" name="テキスト ボックス 4">
          <a:extLst>
            <a:ext uri="{FF2B5EF4-FFF2-40B4-BE49-F238E27FC236}">
              <a16:creationId xmlns:a16="http://schemas.microsoft.com/office/drawing/2014/main" id="{7555ED78-75A1-480C-83E2-70D60733E17A}"/>
            </a:ext>
          </a:extLst>
        </xdr:cNvPr>
        <xdr:cNvSpPr txBox="1"/>
      </xdr:nvSpPr>
      <xdr:spPr>
        <a:xfrm>
          <a:off x="468312" y="369888"/>
          <a:ext cx="6005512" cy="712787"/>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「さかい子ども食堂」応援プロジェクト</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en-US" alt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2025</a:t>
          </a:r>
          <a:r>
            <a:rPr lang="ja-JP" sz="2000" kern="100">
              <a:ln>
                <a:noFill/>
              </a:ln>
              <a:solidFill>
                <a:sysClr val="windowText" lastClr="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年</a:t>
          </a:r>
          <a:r>
            <a:rPr lang="ja-JP" sz="2000" kern="100">
              <a:ln>
                <a:noFill/>
              </a:ln>
              <a:solidFill>
                <a:srgbClr val="000000"/>
              </a:solidFill>
              <a:effectLst>
                <a:outerShdw blurRad="38100" dist="19050" dir="2700000" algn="tl">
                  <a:schemeClr val="dk1">
                    <a:alpha val="40000"/>
                  </a:schemeClr>
                </a:outerShdw>
              </a:effectLst>
              <a:latin typeface="ＭＳ 明朝" panose="02020609040205080304" pitchFamily="17" charset="-128"/>
              <a:ea typeface="ＭＳ 明朝" panose="02020609040205080304" pitchFamily="17" charset="-128"/>
              <a:cs typeface="Times New Roman" panose="02020603050405020304" pitchFamily="18" charset="0"/>
            </a:rPr>
            <a:t>度助成　実施要項</a:t>
          </a:r>
          <a:endParaRPr lang="ja-JP" sz="2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377033</xdr:colOff>
      <xdr:row>3</xdr:row>
      <xdr:rowOff>310887</xdr:rowOff>
    </xdr:from>
    <xdr:to>
      <xdr:col>6</xdr:col>
      <xdr:colOff>629183</xdr:colOff>
      <xdr:row>4</xdr:row>
      <xdr:rowOff>86074</xdr:rowOff>
    </xdr:to>
    <xdr:sp macro="" textlink="">
      <xdr:nvSpPr>
        <xdr:cNvPr id="2" name="テキスト ボックス 1">
          <a:extLst>
            <a:ext uri="{FF2B5EF4-FFF2-40B4-BE49-F238E27FC236}">
              <a16:creationId xmlns:a16="http://schemas.microsoft.com/office/drawing/2014/main" id="{31B53082-0B55-4B53-B957-F6A693F5A4A0}"/>
            </a:ext>
          </a:extLst>
        </xdr:cNvPr>
        <xdr:cNvSpPr txBox="1"/>
      </xdr:nvSpPr>
      <xdr:spPr>
        <a:xfrm>
          <a:off x="8949533" y="914137"/>
          <a:ext cx="252150" cy="863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1050" b="1"/>
            <a:t>いずれか押印</a:t>
          </a:r>
        </a:p>
      </xdr:txBody>
    </xdr:sp>
    <xdr:clientData/>
  </xdr:twoCellAnchor>
  <xdr:twoCellAnchor>
    <xdr:from>
      <xdr:col>6</xdr:col>
      <xdr:colOff>203728</xdr:colOff>
      <xdr:row>3</xdr:row>
      <xdr:rowOff>82550</xdr:rowOff>
    </xdr:from>
    <xdr:to>
      <xdr:col>6</xdr:col>
      <xdr:colOff>381000</xdr:colOff>
      <xdr:row>4</xdr:row>
      <xdr:rowOff>304800</xdr:rowOff>
    </xdr:to>
    <xdr:sp macro="" textlink="">
      <xdr:nvSpPr>
        <xdr:cNvPr id="3" name="右中かっこ 2">
          <a:extLst>
            <a:ext uri="{FF2B5EF4-FFF2-40B4-BE49-F238E27FC236}">
              <a16:creationId xmlns:a16="http://schemas.microsoft.com/office/drawing/2014/main" id="{D71BFDB7-628B-4CF6-B44B-931050329B1F}"/>
            </a:ext>
          </a:extLst>
        </xdr:cNvPr>
        <xdr:cNvSpPr/>
      </xdr:nvSpPr>
      <xdr:spPr>
        <a:xfrm>
          <a:off x="8776228" y="768350"/>
          <a:ext cx="177272" cy="374650"/>
        </a:xfrm>
        <a:prstGeom prst="rightBrace">
          <a:avLst>
            <a:gd name="adj1" fmla="val 4057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2B573429-DC09-4E7A-8D77-3D04EF3728F8}"/>
            </a:ext>
          </a:extLst>
        </xdr:cNvPr>
        <xdr:cNvSpPr/>
      </xdr:nvSpPr>
      <xdr:spPr>
        <a:xfrm>
          <a:off x="7778750" y="1301750"/>
          <a:ext cx="577850" cy="2984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AF24C148-BC40-4948-AC8E-DF0B9A5B1325}"/>
            </a:ext>
          </a:extLst>
        </xdr:cNvPr>
        <xdr:cNvSpPr/>
      </xdr:nvSpPr>
      <xdr:spPr>
        <a:xfrm>
          <a:off x="7778750" y="1301750"/>
          <a:ext cx="577850" cy="2984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3" name="楕円 2">
          <a:extLst>
            <a:ext uri="{FF2B5EF4-FFF2-40B4-BE49-F238E27FC236}">
              <a16:creationId xmlns:a16="http://schemas.microsoft.com/office/drawing/2014/main" id="{3F6D944D-5159-4550-9CB0-21D333A3B624}"/>
            </a:ext>
          </a:extLst>
        </xdr:cNvPr>
        <xdr:cNvSpPr/>
      </xdr:nvSpPr>
      <xdr:spPr>
        <a:xfrm>
          <a:off x="7753350" y="1365250"/>
          <a:ext cx="469900" cy="23670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4" name="テキスト ボックス 3">
          <a:extLst>
            <a:ext uri="{FF2B5EF4-FFF2-40B4-BE49-F238E27FC236}">
              <a16:creationId xmlns:a16="http://schemas.microsoft.com/office/drawing/2014/main" id="{B1C2BEAC-BEC7-4528-84BA-B2F985F2EABE}"/>
            </a:ext>
          </a:extLst>
        </xdr:cNvPr>
        <xdr:cNvSpPr txBox="1"/>
      </xdr:nvSpPr>
      <xdr:spPr>
        <a:xfrm>
          <a:off x="7823200" y="1371600"/>
          <a:ext cx="360556" cy="2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5" name="正方形/長方形 4">
          <a:extLst>
            <a:ext uri="{FF2B5EF4-FFF2-40B4-BE49-F238E27FC236}">
              <a16:creationId xmlns:a16="http://schemas.microsoft.com/office/drawing/2014/main" id="{E7AD1B4B-F0E2-4D69-85F7-FE8FBDFBAE4C}"/>
            </a:ext>
          </a:extLst>
        </xdr:cNvPr>
        <xdr:cNvSpPr/>
      </xdr:nvSpPr>
      <xdr:spPr>
        <a:xfrm>
          <a:off x="7689850" y="57150"/>
          <a:ext cx="895350" cy="247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374650</xdr:colOff>
      <xdr:row>1</xdr:row>
      <xdr:rowOff>19050</xdr:rowOff>
    </xdr:from>
    <xdr:ext cx="5213350" cy="3746500"/>
    <xdr:pic>
      <xdr:nvPicPr>
        <xdr:cNvPr id="2" name="図 1">
          <a:extLst>
            <a:ext uri="{FF2B5EF4-FFF2-40B4-BE49-F238E27FC236}">
              <a16:creationId xmlns:a16="http://schemas.microsoft.com/office/drawing/2014/main" id="{ACC71019-7F14-42F6-BC02-07A5542042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247650"/>
          <a:ext cx="5213350" cy="37465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E1153294-9668-451F-BE56-9F5BD9833F3D}"/>
            </a:ext>
          </a:extLst>
        </xdr:cNvPr>
        <xdr:cNvSpPr/>
      </xdr:nvSpPr>
      <xdr:spPr>
        <a:xfrm>
          <a:off x="7778750" y="1301750"/>
          <a:ext cx="577850" cy="2984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8F70DABD-F310-4C40-B241-59B872C500A9}"/>
            </a:ext>
          </a:extLst>
        </xdr:cNvPr>
        <xdr:cNvSpPr/>
      </xdr:nvSpPr>
      <xdr:spPr>
        <a:xfrm>
          <a:off x="7778750" y="1301750"/>
          <a:ext cx="577850" cy="2984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3" name="楕円 2">
          <a:extLst>
            <a:ext uri="{FF2B5EF4-FFF2-40B4-BE49-F238E27FC236}">
              <a16:creationId xmlns:a16="http://schemas.microsoft.com/office/drawing/2014/main" id="{FA2BD8E2-C089-4494-B02F-F1D6FF6652AC}"/>
            </a:ext>
          </a:extLst>
        </xdr:cNvPr>
        <xdr:cNvSpPr/>
      </xdr:nvSpPr>
      <xdr:spPr>
        <a:xfrm>
          <a:off x="7753350" y="1365250"/>
          <a:ext cx="469900" cy="23670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4" name="テキスト ボックス 3">
          <a:extLst>
            <a:ext uri="{FF2B5EF4-FFF2-40B4-BE49-F238E27FC236}">
              <a16:creationId xmlns:a16="http://schemas.microsoft.com/office/drawing/2014/main" id="{7696176C-3A99-462C-8A61-1B2FB886A665}"/>
            </a:ext>
          </a:extLst>
        </xdr:cNvPr>
        <xdr:cNvSpPr txBox="1"/>
      </xdr:nvSpPr>
      <xdr:spPr>
        <a:xfrm>
          <a:off x="7823200" y="1371600"/>
          <a:ext cx="360556" cy="2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5" name="正方形/長方形 4">
          <a:extLst>
            <a:ext uri="{FF2B5EF4-FFF2-40B4-BE49-F238E27FC236}">
              <a16:creationId xmlns:a16="http://schemas.microsoft.com/office/drawing/2014/main" id="{9AC930F6-C393-40EF-A82B-A45A67031E3A}"/>
            </a:ext>
          </a:extLst>
        </xdr:cNvPr>
        <xdr:cNvSpPr/>
      </xdr:nvSpPr>
      <xdr:spPr>
        <a:xfrm>
          <a:off x="7689850" y="57150"/>
          <a:ext cx="895350" cy="247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615E-8F32-4886-813B-C3D6939B5E93}">
  <dimension ref="A7:R109"/>
  <sheetViews>
    <sheetView topLeftCell="A49" zoomScaleNormal="100" workbookViewId="0">
      <selection activeCell="M55" sqref="M55"/>
    </sheetView>
  </sheetViews>
  <sheetFormatPr defaultColWidth="9" defaultRowHeight="16.5"/>
  <cols>
    <col min="1" max="1" width="2.5" style="1" customWidth="1"/>
    <col min="2" max="2" width="4.83203125" style="1" customWidth="1"/>
    <col min="3" max="10" width="9" style="1"/>
    <col min="11" max="11" width="13.25" style="1" customWidth="1"/>
    <col min="12" max="16384" width="9" style="1"/>
  </cols>
  <sheetData>
    <row r="7" spans="1:11">
      <c r="K7" s="3" t="s">
        <v>0</v>
      </c>
    </row>
    <row r="9" spans="1:11">
      <c r="A9" s="2" t="s">
        <v>1</v>
      </c>
    </row>
    <row r="10" spans="1:11">
      <c r="B10" s="12" t="s">
        <v>26</v>
      </c>
      <c r="C10" s="12"/>
      <c r="D10" s="12"/>
      <c r="E10" s="12"/>
      <c r="F10" s="12"/>
      <c r="G10" s="12"/>
      <c r="H10" s="12"/>
      <c r="I10" s="12"/>
      <c r="J10" s="12"/>
      <c r="K10" s="12"/>
    </row>
    <row r="11" spans="1:11">
      <c r="B11" s="12"/>
      <c r="C11" s="12"/>
      <c r="D11" s="12"/>
      <c r="E11" s="12"/>
      <c r="F11" s="12"/>
      <c r="G11" s="12"/>
      <c r="H11" s="12"/>
      <c r="I11" s="12"/>
      <c r="J11" s="12"/>
      <c r="K11" s="12"/>
    </row>
    <row r="12" spans="1:11">
      <c r="B12" s="12"/>
      <c r="C12" s="12"/>
      <c r="D12" s="12"/>
      <c r="E12" s="12"/>
      <c r="F12" s="12"/>
      <c r="G12" s="12"/>
      <c r="H12" s="12"/>
      <c r="I12" s="12"/>
      <c r="J12" s="12"/>
      <c r="K12" s="12"/>
    </row>
    <row r="13" spans="1:11">
      <c r="B13" s="12"/>
      <c r="C13" s="12"/>
      <c r="D13" s="12"/>
      <c r="E13" s="12"/>
      <c r="F13" s="12"/>
      <c r="G13" s="12"/>
      <c r="H13" s="12"/>
      <c r="I13" s="12"/>
      <c r="J13" s="12"/>
      <c r="K13" s="12"/>
    </row>
    <row r="14" spans="1:11">
      <c r="B14" s="12"/>
      <c r="C14" s="12"/>
      <c r="D14" s="12"/>
      <c r="E14" s="12"/>
      <c r="F14" s="12"/>
      <c r="G14" s="12"/>
      <c r="H14" s="12"/>
      <c r="I14" s="12"/>
      <c r="J14" s="12"/>
      <c r="K14" s="12"/>
    </row>
    <row r="15" spans="1:11">
      <c r="B15" s="13"/>
      <c r="C15" s="13"/>
      <c r="D15" s="13"/>
      <c r="E15" s="13"/>
      <c r="F15" s="13"/>
      <c r="G15" s="13"/>
      <c r="H15" s="13"/>
      <c r="I15" s="13"/>
      <c r="J15" s="13"/>
      <c r="K15" s="13"/>
    </row>
    <row r="17" spans="1:11">
      <c r="A17" s="2" t="s">
        <v>2</v>
      </c>
    </row>
    <row r="18" spans="1:11">
      <c r="B18" s="5" t="s">
        <v>16</v>
      </c>
      <c r="C18" s="5"/>
      <c r="D18" s="5"/>
      <c r="E18" s="5"/>
      <c r="F18" s="5"/>
      <c r="G18" s="5"/>
      <c r="H18" s="5"/>
      <c r="I18" s="5"/>
      <c r="J18" s="5"/>
      <c r="K18" s="5"/>
    </row>
    <row r="19" spans="1:11">
      <c r="B19" s="9"/>
      <c r="C19" s="15" t="s">
        <v>25</v>
      </c>
      <c r="D19" s="16"/>
      <c r="E19" s="16"/>
      <c r="F19" s="16"/>
      <c r="G19" s="16"/>
      <c r="H19" s="16"/>
      <c r="I19" s="16"/>
      <c r="J19" s="16"/>
      <c r="K19" s="17"/>
    </row>
    <row r="20" spans="1:11">
      <c r="B20" s="9"/>
      <c r="C20" s="18"/>
      <c r="D20" s="14"/>
      <c r="E20" s="14"/>
      <c r="F20" s="14"/>
      <c r="G20" s="14"/>
      <c r="H20" s="14"/>
      <c r="I20" s="14"/>
      <c r="J20" s="14"/>
      <c r="K20" s="19"/>
    </row>
    <row r="21" spans="1:11">
      <c r="B21" s="9"/>
      <c r="C21" s="18"/>
      <c r="D21" s="14"/>
      <c r="E21" s="14"/>
      <c r="F21" s="14"/>
      <c r="G21" s="14"/>
      <c r="H21" s="14"/>
      <c r="I21" s="14"/>
      <c r="J21" s="14"/>
      <c r="K21" s="19"/>
    </row>
    <row r="22" spans="1:11">
      <c r="B22" s="9"/>
      <c r="C22" s="20"/>
      <c r="D22" s="21"/>
      <c r="E22" s="21"/>
      <c r="F22" s="21"/>
      <c r="G22" s="21"/>
      <c r="H22" s="21"/>
      <c r="I22" s="21"/>
      <c r="J22" s="21"/>
      <c r="K22" s="22"/>
    </row>
    <row r="23" spans="1:11" ht="18">
      <c r="B23" s="9"/>
      <c r="C23" s="10"/>
      <c r="D23" s="10"/>
      <c r="E23" s="10"/>
      <c r="F23" s="10"/>
      <c r="G23" s="10"/>
      <c r="H23" s="10"/>
      <c r="I23" s="10"/>
      <c r="J23" s="10"/>
      <c r="K23" s="10"/>
    </row>
    <row r="24" spans="1:11" ht="18">
      <c r="B24" s="11" t="s">
        <v>14</v>
      </c>
      <c r="C24" s="14"/>
      <c r="D24" s="14"/>
      <c r="E24" s="14"/>
      <c r="F24" s="14"/>
      <c r="G24" s="14"/>
      <c r="H24" s="14"/>
      <c r="I24" s="14"/>
      <c r="J24" s="10"/>
      <c r="K24" s="10"/>
    </row>
    <row r="25" spans="1:11">
      <c r="B25" s="9"/>
      <c r="C25" s="15" t="s">
        <v>21</v>
      </c>
      <c r="D25" s="23"/>
      <c r="E25" s="23"/>
      <c r="F25" s="23"/>
      <c r="G25" s="23"/>
      <c r="H25" s="23"/>
      <c r="I25" s="23"/>
      <c r="J25" s="23"/>
      <c r="K25" s="24"/>
    </row>
    <row r="26" spans="1:11">
      <c r="B26" s="9"/>
      <c r="C26" s="25"/>
      <c r="D26" s="11"/>
      <c r="E26" s="11"/>
      <c r="F26" s="11"/>
      <c r="G26" s="11"/>
      <c r="H26" s="11"/>
      <c r="I26" s="11"/>
      <c r="J26" s="11"/>
      <c r="K26" s="26"/>
    </row>
    <row r="27" spans="1:11">
      <c r="B27" s="9"/>
      <c r="C27" s="25"/>
      <c r="D27" s="11"/>
      <c r="E27" s="11"/>
      <c r="F27" s="11"/>
      <c r="G27" s="11"/>
      <c r="H27" s="11"/>
      <c r="I27" s="11"/>
      <c r="J27" s="11"/>
      <c r="K27" s="26"/>
    </row>
    <row r="28" spans="1:11">
      <c r="B28" s="9"/>
      <c r="C28" s="27"/>
      <c r="D28" s="28"/>
      <c r="E28" s="28"/>
      <c r="F28" s="28"/>
      <c r="G28" s="28"/>
      <c r="H28" s="28"/>
      <c r="I28" s="28"/>
      <c r="J28" s="28"/>
      <c r="K28" s="29"/>
    </row>
    <row r="29" spans="1:11" ht="18">
      <c r="B29" s="11" t="s">
        <v>15</v>
      </c>
      <c r="C29" s="14"/>
      <c r="D29" s="14"/>
      <c r="E29" s="14"/>
      <c r="F29" s="14"/>
      <c r="G29" s="14"/>
      <c r="H29" s="14"/>
      <c r="I29" s="14"/>
      <c r="J29" s="14"/>
      <c r="K29" s="9"/>
    </row>
    <row r="30" spans="1:11">
      <c r="B30" s="11" t="s">
        <v>20</v>
      </c>
      <c r="C30" s="14"/>
      <c r="D30" s="14"/>
      <c r="E30" s="14"/>
      <c r="F30" s="14"/>
      <c r="G30" s="14"/>
      <c r="H30" s="14"/>
      <c r="I30" s="14"/>
      <c r="J30" s="14"/>
      <c r="K30" s="14"/>
    </row>
    <row r="31" spans="1:11">
      <c r="B31" s="14"/>
      <c r="C31" s="14"/>
      <c r="D31" s="14"/>
      <c r="E31" s="14"/>
      <c r="F31" s="14"/>
      <c r="G31" s="14"/>
      <c r="H31" s="14"/>
      <c r="I31" s="14"/>
      <c r="J31" s="14"/>
      <c r="K31" s="14"/>
    </row>
    <row r="32" spans="1:11">
      <c r="B32" s="5"/>
      <c r="C32" s="5"/>
      <c r="D32" s="5"/>
      <c r="E32" s="5"/>
      <c r="F32" s="5"/>
      <c r="G32" s="5"/>
      <c r="H32" s="5"/>
      <c r="I32" s="5"/>
      <c r="J32" s="5"/>
      <c r="K32" s="5"/>
    </row>
    <row r="33" spans="1:12">
      <c r="A33" s="2" t="s">
        <v>3</v>
      </c>
      <c r="B33" s="5"/>
      <c r="C33" s="5"/>
      <c r="D33" s="5"/>
      <c r="E33" s="5"/>
      <c r="F33" s="5"/>
      <c r="G33" s="5"/>
      <c r="H33" s="5"/>
      <c r="I33" s="5"/>
      <c r="J33" s="5"/>
      <c r="K33" s="5"/>
    </row>
    <row r="34" spans="1:12">
      <c r="B34" s="11" t="s">
        <v>30</v>
      </c>
      <c r="C34" s="11"/>
      <c r="D34" s="11"/>
      <c r="E34" s="11"/>
      <c r="F34" s="11"/>
      <c r="G34" s="11"/>
      <c r="H34" s="11"/>
      <c r="I34" s="11"/>
      <c r="J34" s="11"/>
      <c r="K34" s="11"/>
    </row>
    <row r="35" spans="1:12">
      <c r="B35" s="11"/>
      <c r="C35" s="11"/>
      <c r="D35" s="11"/>
      <c r="E35" s="11"/>
      <c r="F35" s="11"/>
      <c r="G35" s="11"/>
      <c r="H35" s="11"/>
      <c r="I35" s="11"/>
      <c r="J35" s="11"/>
      <c r="K35" s="11"/>
    </row>
    <row r="36" spans="1:12">
      <c r="B36" s="11"/>
      <c r="C36" s="11"/>
      <c r="D36" s="11"/>
      <c r="E36" s="11"/>
      <c r="F36" s="11"/>
      <c r="G36" s="11"/>
      <c r="H36" s="11"/>
      <c r="I36" s="11"/>
      <c r="J36" s="11"/>
      <c r="K36" s="11"/>
    </row>
    <row r="37" spans="1:12">
      <c r="B37" s="11"/>
      <c r="C37" s="11"/>
      <c r="D37" s="11"/>
      <c r="E37" s="11"/>
      <c r="F37" s="11"/>
      <c r="G37" s="11"/>
      <c r="H37" s="11"/>
      <c r="I37" s="11"/>
      <c r="J37" s="11"/>
      <c r="K37" s="11"/>
    </row>
    <row r="38" spans="1:12">
      <c r="B38" s="11"/>
      <c r="C38" s="11"/>
      <c r="D38" s="11"/>
      <c r="E38" s="11"/>
      <c r="F38" s="11"/>
      <c r="G38" s="11"/>
      <c r="H38" s="11"/>
      <c r="I38" s="11"/>
      <c r="J38" s="11"/>
      <c r="K38" s="11"/>
    </row>
    <row r="39" spans="1:12">
      <c r="B39" s="11"/>
      <c r="C39" s="11"/>
      <c r="D39" s="11"/>
      <c r="E39" s="11"/>
      <c r="F39" s="11"/>
      <c r="G39" s="11"/>
      <c r="H39" s="11"/>
      <c r="I39" s="11"/>
      <c r="J39" s="11"/>
      <c r="K39" s="11"/>
    </row>
    <row r="40" spans="1:12">
      <c r="B40" s="11"/>
      <c r="C40" s="11"/>
      <c r="D40" s="11"/>
      <c r="E40" s="11"/>
      <c r="F40" s="11"/>
      <c r="G40" s="11"/>
      <c r="H40" s="11"/>
      <c r="I40" s="11"/>
      <c r="J40" s="11"/>
      <c r="K40" s="11"/>
    </row>
    <row r="41" spans="1:12">
      <c r="B41" s="11"/>
      <c r="C41" s="11"/>
      <c r="D41" s="11"/>
      <c r="E41" s="11"/>
      <c r="F41" s="11"/>
      <c r="G41" s="11"/>
      <c r="H41" s="11"/>
      <c r="I41" s="11"/>
      <c r="J41" s="11"/>
      <c r="K41" s="11"/>
    </row>
    <row r="42" spans="1:12">
      <c r="B42" s="11"/>
      <c r="C42" s="11"/>
      <c r="D42" s="11"/>
      <c r="E42" s="11"/>
      <c r="F42" s="11"/>
      <c r="G42" s="11"/>
      <c r="H42" s="11"/>
      <c r="I42" s="11"/>
      <c r="J42" s="11"/>
      <c r="K42" s="11"/>
    </row>
    <row r="43" spans="1:12">
      <c r="A43" s="2" t="s">
        <v>4</v>
      </c>
      <c r="B43" s="5"/>
      <c r="C43" s="5"/>
      <c r="D43" s="5"/>
      <c r="E43" s="5"/>
      <c r="F43" s="5"/>
      <c r="G43" s="5"/>
      <c r="H43" s="5"/>
      <c r="I43" s="5"/>
      <c r="J43" s="5"/>
      <c r="K43" s="5"/>
    </row>
    <row r="44" spans="1:12">
      <c r="B44" s="11" t="s">
        <v>28</v>
      </c>
      <c r="C44" s="11"/>
      <c r="D44" s="11"/>
      <c r="E44" s="11"/>
      <c r="F44" s="11"/>
      <c r="G44" s="11"/>
      <c r="H44" s="11"/>
      <c r="I44" s="11"/>
      <c r="J44" s="11"/>
      <c r="K44" s="11"/>
      <c r="L44" s="7"/>
    </row>
    <row r="45" spans="1:12">
      <c r="B45" s="11"/>
      <c r="C45" s="11"/>
      <c r="D45" s="11"/>
      <c r="E45" s="11"/>
      <c r="F45" s="11"/>
      <c r="G45" s="11"/>
      <c r="H45" s="11"/>
      <c r="I45" s="11"/>
      <c r="J45" s="11"/>
      <c r="K45" s="11"/>
      <c r="L45" s="8"/>
    </row>
    <row r="46" spans="1:12">
      <c r="B46" s="9"/>
      <c r="C46" s="9"/>
      <c r="D46" s="9"/>
      <c r="E46" s="9"/>
      <c r="F46" s="9"/>
      <c r="G46" s="9"/>
      <c r="H46" s="9"/>
      <c r="I46" s="9"/>
      <c r="J46" s="9"/>
      <c r="K46" s="9"/>
      <c r="L46" s="8"/>
    </row>
    <row r="47" spans="1:12">
      <c r="B47" s="9"/>
      <c r="C47" s="9"/>
      <c r="D47" s="9"/>
      <c r="E47" s="9"/>
      <c r="F47" s="9"/>
      <c r="G47" s="9"/>
      <c r="H47" s="9"/>
      <c r="I47" s="9"/>
      <c r="J47" s="9"/>
      <c r="K47" s="9"/>
      <c r="L47" s="8"/>
    </row>
    <row r="48" spans="1:12">
      <c r="B48" s="9"/>
      <c r="C48" s="9"/>
      <c r="D48" s="9"/>
      <c r="E48" s="9"/>
      <c r="F48" s="9"/>
      <c r="G48" s="9"/>
      <c r="H48" s="9"/>
      <c r="I48" s="9"/>
      <c r="J48" s="9"/>
      <c r="K48" s="9"/>
      <c r="L48" s="8"/>
    </row>
    <row r="49" spans="1:11">
      <c r="A49" s="4" t="s">
        <v>5</v>
      </c>
      <c r="B49" s="5"/>
      <c r="C49" s="5"/>
      <c r="D49" s="5"/>
      <c r="E49" s="5"/>
      <c r="F49" s="5"/>
      <c r="G49" s="5"/>
      <c r="H49" s="5"/>
      <c r="I49" s="5"/>
      <c r="J49" s="5"/>
      <c r="K49" s="5"/>
    </row>
    <row r="50" spans="1:11">
      <c r="B50" s="11" t="s">
        <v>29</v>
      </c>
      <c r="C50" s="11"/>
      <c r="D50" s="11"/>
      <c r="E50" s="11"/>
      <c r="F50" s="11"/>
      <c r="G50" s="11"/>
      <c r="H50" s="11"/>
      <c r="I50" s="11"/>
      <c r="J50" s="11"/>
      <c r="K50" s="11"/>
    </row>
    <row r="51" spans="1:11">
      <c r="B51" s="11"/>
      <c r="C51" s="11"/>
      <c r="D51" s="11"/>
      <c r="E51" s="11"/>
      <c r="F51" s="11"/>
      <c r="G51" s="11"/>
      <c r="H51" s="11"/>
      <c r="I51" s="11"/>
      <c r="J51" s="11"/>
      <c r="K51" s="11"/>
    </row>
    <row r="52" spans="1:11">
      <c r="B52" s="14"/>
      <c r="C52" s="14"/>
      <c r="D52" s="14"/>
      <c r="E52" s="14"/>
      <c r="F52" s="14"/>
      <c r="G52" s="14"/>
      <c r="H52" s="14"/>
      <c r="I52" s="14"/>
      <c r="J52" s="14"/>
      <c r="K52" s="14"/>
    </row>
    <row r="53" spans="1:11">
      <c r="A53" s="4" t="s">
        <v>12</v>
      </c>
      <c r="B53" s="5"/>
      <c r="C53" s="5"/>
      <c r="D53" s="5"/>
      <c r="E53" s="5"/>
      <c r="F53" s="5"/>
      <c r="G53" s="5"/>
      <c r="H53" s="5"/>
      <c r="I53" s="5"/>
      <c r="J53" s="5"/>
      <c r="K53" s="5"/>
    </row>
    <row r="54" spans="1:11" ht="18">
      <c r="A54"/>
      <c r="B54" s="11" t="s">
        <v>32</v>
      </c>
      <c r="C54" s="11"/>
      <c r="D54" s="11"/>
      <c r="E54" s="11"/>
      <c r="F54" s="11"/>
      <c r="G54" s="11"/>
      <c r="H54" s="11"/>
      <c r="I54" s="11"/>
      <c r="J54" s="11"/>
      <c r="K54" s="11"/>
    </row>
    <row r="55" spans="1:11" ht="18">
      <c r="A55"/>
      <c r="B55" s="11"/>
      <c r="C55" s="11"/>
      <c r="D55" s="11"/>
      <c r="E55" s="11"/>
      <c r="F55" s="11"/>
      <c r="G55" s="11"/>
      <c r="H55" s="11"/>
      <c r="I55" s="11"/>
      <c r="J55" s="11"/>
      <c r="K55" s="11"/>
    </row>
    <row r="56" spans="1:11" ht="18">
      <c r="A56"/>
      <c r="B56" s="11"/>
      <c r="C56" s="11"/>
      <c r="D56" s="11"/>
      <c r="E56" s="11"/>
      <c r="F56" s="11"/>
      <c r="G56" s="11"/>
      <c r="H56" s="11"/>
      <c r="I56" s="11"/>
      <c r="J56" s="11"/>
      <c r="K56" s="11"/>
    </row>
    <row r="57" spans="1:11" ht="18">
      <c r="A57"/>
      <c r="B57" s="11"/>
      <c r="C57" s="11"/>
      <c r="D57" s="11"/>
      <c r="E57" s="11"/>
      <c r="F57" s="11"/>
      <c r="G57" s="11"/>
      <c r="H57" s="11"/>
      <c r="I57" s="11"/>
      <c r="J57" s="11"/>
      <c r="K57" s="11"/>
    </row>
    <row r="58" spans="1:11">
      <c r="B58" s="11"/>
      <c r="C58" s="11"/>
      <c r="D58" s="11"/>
      <c r="E58" s="11"/>
      <c r="F58" s="11"/>
      <c r="G58" s="11"/>
      <c r="H58" s="11"/>
      <c r="I58" s="11"/>
      <c r="J58" s="11"/>
      <c r="K58" s="11"/>
    </row>
    <row r="59" spans="1:11">
      <c r="B59" s="11"/>
      <c r="C59" s="11"/>
      <c r="D59" s="11"/>
      <c r="E59" s="11"/>
      <c r="F59" s="11"/>
      <c r="G59" s="11"/>
      <c r="H59" s="11"/>
      <c r="I59" s="11"/>
      <c r="J59" s="11"/>
      <c r="K59" s="11"/>
    </row>
    <row r="60" spans="1:11">
      <c r="B60" s="11"/>
      <c r="C60" s="11"/>
      <c r="D60" s="11"/>
      <c r="E60" s="11"/>
      <c r="F60" s="11"/>
      <c r="G60" s="11"/>
      <c r="H60" s="11"/>
      <c r="I60" s="11"/>
      <c r="J60" s="11"/>
      <c r="K60" s="11"/>
    </row>
    <row r="61" spans="1:11">
      <c r="B61" s="11"/>
      <c r="C61" s="11"/>
      <c r="D61" s="11"/>
      <c r="E61" s="11"/>
      <c r="F61" s="11"/>
      <c r="G61" s="11"/>
      <c r="H61" s="11"/>
      <c r="I61" s="11"/>
      <c r="J61" s="11"/>
      <c r="K61" s="11"/>
    </row>
    <row r="62" spans="1:11">
      <c r="A62" s="4" t="s">
        <v>13</v>
      </c>
      <c r="B62" s="5"/>
      <c r="C62" s="5"/>
      <c r="D62" s="5"/>
      <c r="E62" s="5"/>
      <c r="F62" s="5"/>
      <c r="G62" s="5"/>
      <c r="H62" s="5"/>
      <c r="I62" s="5"/>
      <c r="J62" s="5"/>
      <c r="K62" s="5"/>
    </row>
    <row r="63" spans="1:11" ht="17.25" customHeight="1">
      <c r="B63" s="11" t="s">
        <v>31</v>
      </c>
      <c r="C63" s="11"/>
      <c r="D63" s="11"/>
      <c r="E63" s="11"/>
      <c r="F63" s="11"/>
      <c r="G63" s="11"/>
      <c r="H63" s="11"/>
      <c r="I63" s="11"/>
      <c r="J63" s="11"/>
      <c r="K63" s="11"/>
    </row>
    <row r="64" spans="1:11">
      <c r="B64" s="11"/>
      <c r="C64" s="11"/>
      <c r="D64" s="11"/>
      <c r="E64" s="11"/>
      <c r="F64" s="11"/>
      <c r="G64" s="11"/>
      <c r="H64" s="11"/>
      <c r="I64" s="11"/>
      <c r="J64" s="11"/>
      <c r="K64" s="11"/>
    </row>
    <row r="65" spans="1:11">
      <c r="B65" s="11"/>
      <c r="C65" s="11"/>
      <c r="D65" s="11"/>
      <c r="E65" s="11"/>
      <c r="F65" s="11"/>
      <c r="G65" s="11"/>
      <c r="H65" s="11"/>
      <c r="I65" s="11"/>
      <c r="J65" s="11"/>
      <c r="K65" s="11"/>
    </row>
    <row r="66" spans="1:11">
      <c r="B66" s="11"/>
      <c r="C66" s="11"/>
      <c r="D66" s="11"/>
      <c r="E66" s="11"/>
      <c r="F66" s="11"/>
      <c r="G66" s="11"/>
      <c r="H66" s="11"/>
      <c r="I66" s="11"/>
      <c r="J66" s="11"/>
      <c r="K66" s="11"/>
    </row>
    <row r="67" spans="1:11">
      <c r="B67" s="11"/>
      <c r="C67" s="11"/>
      <c r="D67" s="11"/>
      <c r="E67" s="11"/>
      <c r="F67" s="11"/>
      <c r="G67" s="11"/>
      <c r="H67" s="11"/>
      <c r="I67" s="11"/>
      <c r="J67" s="11"/>
      <c r="K67" s="11"/>
    </row>
    <row r="68" spans="1:11">
      <c r="B68" s="9"/>
      <c r="C68" s="9"/>
      <c r="D68" s="9"/>
      <c r="E68" s="9"/>
      <c r="F68" s="9"/>
      <c r="G68" s="9"/>
      <c r="H68" s="9"/>
      <c r="I68" s="9"/>
      <c r="J68" s="9"/>
      <c r="K68" s="9"/>
    </row>
    <row r="69" spans="1:11">
      <c r="A69" s="2" t="s">
        <v>6</v>
      </c>
      <c r="B69" s="5"/>
      <c r="C69" s="5"/>
      <c r="D69" s="5"/>
      <c r="E69" s="5"/>
      <c r="F69" s="5"/>
      <c r="G69" s="5"/>
      <c r="H69" s="5"/>
      <c r="I69" s="5"/>
      <c r="J69" s="5"/>
      <c r="K69" s="5"/>
    </row>
    <row r="70" spans="1:11">
      <c r="B70" s="11" t="s">
        <v>24</v>
      </c>
      <c r="C70" s="11"/>
      <c r="D70" s="11"/>
      <c r="E70" s="11"/>
      <c r="F70" s="11"/>
      <c r="G70" s="11"/>
      <c r="H70" s="11"/>
      <c r="I70" s="11"/>
      <c r="J70" s="11"/>
      <c r="K70" s="11"/>
    </row>
    <row r="71" spans="1:11">
      <c r="B71" s="11"/>
      <c r="C71" s="11"/>
      <c r="D71" s="11"/>
      <c r="E71" s="11"/>
      <c r="F71" s="11"/>
      <c r="G71" s="11"/>
      <c r="H71" s="11"/>
      <c r="I71" s="11"/>
      <c r="J71" s="11"/>
      <c r="K71" s="11"/>
    </row>
    <row r="72" spans="1:11">
      <c r="B72" s="11"/>
      <c r="C72" s="11"/>
      <c r="D72" s="11"/>
      <c r="E72" s="11"/>
      <c r="F72" s="11"/>
      <c r="G72" s="11"/>
      <c r="H72" s="11"/>
      <c r="I72" s="11"/>
      <c r="J72" s="11"/>
      <c r="K72" s="11"/>
    </row>
    <row r="73" spans="1:11">
      <c r="B73" s="11"/>
      <c r="C73" s="11"/>
      <c r="D73" s="11"/>
      <c r="E73" s="11"/>
      <c r="F73" s="11"/>
      <c r="G73" s="11"/>
      <c r="H73" s="11"/>
      <c r="I73" s="11"/>
      <c r="J73" s="11"/>
      <c r="K73" s="11"/>
    </row>
    <row r="74" spans="1:11">
      <c r="B74" s="11"/>
      <c r="C74" s="11"/>
      <c r="D74" s="11"/>
      <c r="E74" s="11"/>
      <c r="F74" s="11"/>
      <c r="G74" s="11"/>
      <c r="H74" s="11"/>
      <c r="I74" s="11"/>
      <c r="J74" s="11"/>
      <c r="K74" s="11"/>
    </row>
    <row r="75" spans="1:11">
      <c r="B75" s="11"/>
      <c r="C75" s="11"/>
      <c r="D75" s="11"/>
      <c r="E75" s="11"/>
      <c r="F75" s="11"/>
      <c r="G75" s="11"/>
      <c r="H75" s="11"/>
      <c r="I75" s="11"/>
      <c r="J75" s="11"/>
      <c r="K75" s="11"/>
    </row>
    <row r="76" spans="1:11">
      <c r="B76" s="5"/>
      <c r="C76" s="5"/>
      <c r="D76" s="5"/>
      <c r="E76" s="5"/>
      <c r="F76" s="5"/>
      <c r="G76" s="5"/>
      <c r="H76" s="5"/>
      <c r="I76" s="5"/>
      <c r="J76" s="5"/>
      <c r="K76" s="5"/>
    </row>
    <row r="77" spans="1:11">
      <c r="A77" s="2" t="s">
        <v>7</v>
      </c>
      <c r="B77" s="5"/>
      <c r="C77" s="5"/>
      <c r="D77" s="5"/>
      <c r="E77" s="5"/>
      <c r="F77" s="5"/>
      <c r="G77" s="5"/>
      <c r="H77" s="5"/>
      <c r="I77" s="5"/>
      <c r="J77" s="5"/>
      <c r="K77" s="5"/>
    </row>
    <row r="78" spans="1:11">
      <c r="B78" s="11" t="s">
        <v>23</v>
      </c>
      <c r="C78" s="11"/>
      <c r="D78" s="11"/>
      <c r="E78" s="11"/>
      <c r="F78" s="11"/>
      <c r="G78" s="11"/>
      <c r="H78" s="11"/>
      <c r="I78" s="11"/>
      <c r="J78" s="11"/>
      <c r="K78" s="11"/>
    </row>
    <row r="79" spans="1:11">
      <c r="B79" s="11"/>
      <c r="C79" s="11"/>
      <c r="D79" s="11"/>
      <c r="E79" s="11"/>
      <c r="F79" s="11"/>
      <c r="G79" s="11"/>
      <c r="H79" s="11"/>
      <c r="I79" s="11"/>
      <c r="J79" s="11"/>
      <c r="K79" s="11"/>
    </row>
    <row r="80" spans="1:11">
      <c r="B80" s="11"/>
      <c r="C80" s="11"/>
      <c r="D80" s="11"/>
      <c r="E80" s="11"/>
      <c r="F80" s="11"/>
      <c r="G80" s="11"/>
      <c r="H80" s="11"/>
      <c r="I80" s="11"/>
      <c r="J80" s="11"/>
      <c r="K80" s="11"/>
    </row>
    <row r="81" spans="1:18">
      <c r="B81" s="11"/>
      <c r="C81" s="11"/>
      <c r="D81" s="11"/>
      <c r="E81" s="11"/>
      <c r="F81" s="11"/>
      <c r="G81" s="11"/>
      <c r="H81" s="11"/>
      <c r="I81" s="11"/>
      <c r="J81" s="11"/>
      <c r="K81" s="11"/>
    </row>
    <row r="82" spans="1:18">
      <c r="B82" s="11"/>
      <c r="C82" s="11"/>
      <c r="D82" s="11"/>
      <c r="E82" s="11"/>
      <c r="F82" s="11"/>
      <c r="G82" s="11"/>
      <c r="H82" s="11"/>
      <c r="I82" s="11"/>
      <c r="J82" s="11"/>
      <c r="K82" s="11"/>
    </row>
    <row r="83" spans="1:18">
      <c r="B83" s="11"/>
      <c r="C83" s="11"/>
      <c r="D83" s="11"/>
      <c r="E83" s="11"/>
      <c r="F83" s="11"/>
      <c r="G83" s="11"/>
      <c r="H83" s="11"/>
      <c r="I83" s="11"/>
      <c r="J83" s="11"/>
      <c r="K83" s="11"/>
      <c r="R83" s="1" t="s">
        <v>22</v>
      </c>
    </row>
    <row r="84" spans="1:18">
      <c r="B84" s="11"/>
      <c r="C84" s="11"/>
      <c r="D84" s="11"/>
      <c r="E84" s="11"/>
      <c r="F84" s="11"/>
      <c r="G84" s="11"/>
      <c r="H84" s="11"/>
      <c r="I84" s="11"/>
      <c r="J84" s="11"/>
      <c r="K84" s="11"/>
    </row>
    <row r="85" spans="1:18">
      <c r="B85" s="11"/>
      <c r="C85" s="11"/>
      <c r="D85" s="11"/>
      <c r="E85" s="11"/>
      <c r="F85" s="11"/>
      <c r="G85" s="11"/>
      <c r="H85" s="11"/>
      <c r="I85" s="11"/>
      <c r="J85" s="11"/>
      <c r="K85" s="11"/>
    </row>
    <row r="86" spans="1:18">
      <c r="B86" s="11"/>
      <c r="C86" s="11"/>
      <c r="D86" s="11"/>
      <c r="E86" s="11"/>
      <c r="F86" s="11"/>
      <c r="G86" s="11"/>
      <c r="H86" s="11"/>
      <c r="I86" s="11"/>
      <c r="J86" s="11"/>
      <c r="K86" s="11"/>
    </row>
    <row r="87" spans="1:18">
      <c r="B87" s="11"/>
      <c r="C87" s="11"/>
      <c r="D87" s="11"/>
      <c r="E87" s="11"/>
      <c r="F87" s="11"/>
      <c r="G87" s="11"/>
      <c r="H87" s="11"/>
      <c r="I87" s="11"/>
      <c r="J87" s="11"/>
      <c r="K87" s="11"/>
    </row>
    <row r="88" spans="1:18">
      <c r="B88" s="11"/>
      <c r="C88" s="11"/>
      <c r="D88" s="11"/>
      <c r="E88" s="11"/>
      <c r="F88" s="11"/>
      <c r="G88" s="11"/>
      <c r="H88" s="11"/>
      <c r="I88" s="11"/>
      <c r="J88" s="11"/>
      <c r="K88" s="11"/>
    </row>
    <row r="89" spans="1:18">
      <c r="A89" s="2" t="s">
        <v>8</v>
      </c>
      <c r="B89" s="4"/>
      <c r="C89" s="4"/>
      <c r="D89" s="4"/>
      <c r="E89" s="4"/>
      <c r="F89" s="4"/>
      <c r="G89" s="5"/>
      <c r="H89" s="5"/>
      <c r="I89" s="5"/>
      <c r="J89" s="5"/>
      <c r="K89" s="5"/>
    </row>
    <row r="90" spans="1:18">
      <c r="B90" s="11" t="s">
        <v>9</v>
      </c>
      <c r="C90" s="11"/>
      <c r="D90" s="11"/>
      <c r="E90" s="11"/>
      <c r="F90" s="11"/>
      <c r="G90" s="11"/>
      <c r="H90" s="11"/>
      <c r="I90" s="11"/>
      <c r="J90" s="11"/>
      <c r="K90" s="11"/>
    </row>
    <row r="91" spans="1:18">
      <c r="B91" s="11"/>
      <c r="C91" s="11"/>
      <c r="D91" s="11"/>
      <c r="E91" s="11"/>
      <c r="F91" s="11"/>
      <c r="G91" s="11"/>
      <c r="H91" s="11"/>
      <c r="I91" s="11"/>
      <c r="J91" s="11"/>
      <c r="K91" s="11"/>
    </row>
    <row r="92" spans="1:18">
      <c r="B92" s="11"/>
      <c r="C92" s="11"/>
      <c r="D92" s="11"/>
      <c r="E92" s="11"/>
      <c r="F92" s="11"/>
      <c r="G92" s="11"/>
      <c r="H92" s="11"/>
      <c r="I92" s="11"/>
      <c r="J92" s="11"/>
      <c r="K92" s="11"/>
    </row>
    <row r="93" spans="1:18">
      <c r="B93" s="5"/>
      <c r="C93" s="5"/>
      <c r="D93" s="5"/>
      <c r="E93" s="5"/>
      <c r="F93" s="5"/>
      <c r="G93" s="5"/>
      <c r="H93" s="5"/>
      <c r="I93" s="5"/>
      <c r="J93" s="5"/>
      <c r="K93" s="5"/>
    </row>
    <row r="94" spans="1:18">
      <c r="A94" s="2" t="s">
        <v>17</v>
      </c>
      <c r="B94" s="5"/>
      <c r="C94" s="5"/>
      <c r="D94" s="5"/>
      <c r="E94" s="5"/>
      <c r="F94" s="5"/>
      <c r="G94" s="5"/>
      <c r="H94" s="5"/>
      <c r="I94" s="5"/>
      <c r="J94" s="5"/>
      <c r="K94" s="5"/>
    </row>
    <row r="95" spans="1:18">
      <c r="B95" s="5" t="s">
        <v>10</v>
      </c>
      <c r="C95" s="5"/>
      <c r="D95" s="5"/>
      <c r="E95" s="5"/>
      <c r="F95" s="5"/>
      <c r="G95" s="5"/>
      <c r="H95" s="5"/>
      <c r="I95" s="5"/>
      <c r="J95" s="5"/>
      <c r="K95" s="5"/>
    </row>
    <row r="96" spans="1:18">
      <c r="B96" s="11" t="s">
        <v>18</v>
      </c>
      <c r="C96" s="11"/>
      <c r="D96" s="11"/>
      <c r="E96" s="11"/>
      <c r="F96" s="11"/>
      <c r="G96" s="11"/>
      <c r="H96" s="11"/>
      <c r="I96" s="11"/>
      <c r="J96" s="11"/>
      <c r="K96" s="11"/>
    </row>
    <row r="97" spans="2:11">
      <c r="B97" s="11"/>
      <c r="C97" s="11"/>
      <c r="D97" s="11"/>
      <c r="E97" s="11"/>
      <c r="F97" s="11"/>
      <c r="G97" s="11"/>
      <c r="H97" s="11"/>
      <c r="I97" s="11"/>
      <c r="J97" s="11"/>
      <c r="K97" s="11"/>
    </row>
    <row r="98" spans="2:11">
      <c r="B98" s="11"/>
      <c r="C98" s="11"/>
      <c r="D98" s="11"/>
      <c r="E98" s="11"/>
      <c r="F98" s="11"/>
      <c r="G98" s="11"/>
      <c r="H98" s="11"/>
      <c r="I98" s="11"/>
      <c r="J98" s="11"/>
      <c r="K98" s="11"/>
    </row>
    <row r="99" spans="2:11">
      <c r="B99" s="11"/>
      <c r="C99" s="11"/>
      <c r="D99" s="11"/>
      <c r="E99" s="11"/>
      <c r="F99" s="11"/>
      <c r="G99" s="11"/>
      <c r="H99" s="11"/>
      <c r="I99" s="11"/>
      <c r="J99" s="11"/>
      <c r="K99" s="11"/>
    </row>
    <row r="100" spans="2:11">
      <c r="B100" s="11"/>
      <c r="C100" s="11"/>
      <c r="D100" s="11"/>
      <c r="E100" s="11"/>
      <c r="F100" s="11"/>
      <c r="G100" s="11"/>
      <c r="H100" s="11"/>
      <c r="I100" s="11"/>
      <c r="J100" s="11"/>
      <c r="K100" s="11"/>
    </row>
    <row r="101" spans="2:11">
      <c r="B101" s="11"/>
      <c r="C101" s="11"/>
      <c r="D101" s="11"/>
      <c r="E101" s="11"/>
      <c r="F101" s="11"/>
      <c r="G101" s="11"/>
      <c r="H101" s="11"/>
      <c r="I101" s="11"/>
      <c r="J101" s="11"/>
      <c r="K101" s="11"/>
    </row>
    <row r="102" spans="2:11">
      <c r="B102" s="11"/>
      <c r="C102" s="11"/>
      <c r="D102" s="11"/>
      <c r="E102" s="11"/>
      <c r="F102" s="11"/>
      <c r="G102" s="11"/>
      <c r="H102" s="11"/>
      <c r="I102" s="11"/>
      <c r="J102" s="11"/>
      <c r="K102" s="11"/>
    </row>
    <row r="103" spans="2:11">
      <c r="B103" s="5"/>
      <c r="C103" s="5"/>
      <c r="D103" s="5"/>
      <c r="E103" s="5"/>
      <c r="F103" s="5"/>
      <c r="G103" s="5"/>
      <c r="H103" s="5"/>
      <c r="I103" s="5"/>
      <c r="J103" s="5"/>
      <c r="K103" s="5"/>
    </row>
    <row r="104" spans="2:11">
      <c r="B104" s="5" t="s">
        <v>11</v>
      </c>
      <c r="C104" s="5"/>
      <c r="D104" s="5"/>
      <c r="E104" s="5"/>
      <c r="F104" s="5"/>
      <c r="G104" s="5"/>
      <c r="H104" s="5"/>
      <c r="I104" s="5"/>
      <c r="J104" s="5"/>
      <c r="K104" s="5"/>
    </row>
    <row r="105" spans="2:11">
      <c r="B105" s="11" t="s">
        <v>27</v>
      </c>
      <c r="C105" s="11"/>
      <c r="D105" s="11"/>
      <c r="E105" s="11"/>
      <c r="F105" s="11"/>
      <c r="G105" s="11"/>
      <c r="H105" s="11"/>
      <c r="I105" s="11"/>
      <c r="J105" s="11"/>
      <c r="K105" s="11"/>
    </row>
    <row r="106" spans="2:11">
      <c r="B106" s="11"/>
      <c r="C106" s="11"/>
      <c r="D106" s="11"/>
      <c r="E106" s="11"/>
      <c r="F106" s="11"/>
      <c r="G106" s="11"/>
      <c r="H106" s="11"/>
      <c r="I106" s="11"/>
      <c r="J106" s="11"/>
      <c r="K106" s="11"/>
    </row>
    <row r="107" spans="2:11" ht="17.25" customHeight="1">
      <c r="B107" s="11" t="s">
        <v>19</v>
      </c>
      <c r="C107" s="11"/>
      <c r="D107" s="11"/>
      <c r="E107" s="11"/>
      <c r="F107" s="11"/>
      <c r="G107" s="11"/>
      <c r="H107" s="11"/>
      <c r="I107" s="11"/>
      <c r="J107" s="11"/>
      <c r="K107" s="11"/>
    </row>
    <row r="108" spans="2:11">
      <c r="B108" s="11"/>
      <c r="C108" s="11"/>
      <c r="D108" s="11"/>
      <c r="E108" s="11"/>
      <c r="F108" s="11"/>
      <c r="G108" s="11"/>
      <c r="H108" s="11"/>
      <c r="I108" s="11"/>
      <c r="J108" s="11"/>
      <c r="K108" s="11"/>
    </row>
    <row r="109" spans="2:11">
      <c r="B109" s="6"/>
      <c r="C109" s="6"/>
      <c r="D109" s="6"/>
      <c r="E109" s="6"/>
      <c r="F109" s="6"/>
      <c r="G109" s="6"/>
      <c r="H109" s="6"/>
      <c r="I109" s="6"/>
      <c r="J109" s="6"/>
      <c r="K109" s="6"/>
    </row>
  </sheetData>
  <mergeCells count="17">
    <mergeCell ref="B10:K15"/>
    <mergeCell ref="B54:K61"/>
    <mergeCell ref="B34:K42"/>
    <mergeCell ref="B44:K45"/>
    <mergeCell ref="B50:K52"/>
    <mergeCell ref="C19:K22"/>
    <mergeCell ref="B24:I24"/>
    <mergeCell ref="C25:K28"/>
    <mergeCell ref="B29:J29"/>
    <mergeCell ref="B30:K31"/>
    <mergeCell ref="B107:K108"/>
    <mergeCell ref="B63:K67"/>
    <mergeCell ref="B70:K75"/>
    <mergeCell ref="B78:K88"/>
    <mergeCell ref="B90:K92"/>
    <mergeCell ref="B96:K102"/>
    <mergeCell ref="B105:K106"/>
  </mergeCells>
  <phoneticPr fontId="2"/>
  <pageMargins left="0.70866141732283472" right="0.70866141732283472" top="1.1417322834645669" bottom="0.74803149606299213" header="0.31496062992125984" footer="0.31496062992125984"/>
  <pageSetup paperSize="9" scale="85" orientation="portrait" r:id="rId1"/>
  <rowBreaks count="1" manualBreakCount="1">
    <brk id="92" max="10"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D782-72E4-4930-91E1-8FD0C8E18171}">
  <sheetPr>
    <pageSetUpPr fitToPage="1"/>
  </sheetPr>
  <dimension ref="A1:P92"/>
  <sheetViews>
    <sheetView tabSelected="1" view="pageBreakPreview" zoomScaleNormal="100" zoomScaleSheetLayoutView="100" workbookViewId="0">
      <selection activeCell="D7" sqref="D7:L7"/>
    </sheetView>
  </sheetViews>
  <sheetFormatPr defaultRowHeight="28" customHeight="1"/>
  <cols>
    <col min="1" max="1" width="2.58203125" style="148" customWidth="1"/>
    <col min="2" max="3" width="8.6640625" style="148"/>
    <col min="4" max="4" width="8.6640625" style="148" customWidth="1"/>
    <col min="5" max="5" width="9.08203125" style="148" customWidth="1"/>
    <col min="6" max="6" width="8.75" style="148" customWidth="1"/>
    <col min="7" max="7" width="9.08203125" style="148" customWidth="1"/>
    <col min="8" max="8" width="8.6640625" style="148" customWidth="1"/>
    <col min="9" max="9" width="9.08203125" style="148" customWidth="1"/>
    <col min="10" max="10" width="8.6640625" style="148" customWidth="1"/>
    <col min="11" max="11" width="9.08203125" style="148" customWidth="1"/>
    <col min="12" max="12" width="8.6640625" style="148" customWidth="1"/>
    <col min="13" max="13" width="9.08203125" style="148" customWidth="1"/>
    <col min="14" max="14" width="1.58203125" style="148" customWidth="1"/>
    <col min="15" max="16384" width="8.6640625" style="148"/>
  </cols>
  <sheetData>
    <row r="1" spans="1:14" ht="28" customHeight="1">
      <c r="B1" s="276" t="s">
        <v>129</v>
      </c>
      <c r="C1" s="276"/>
      <c r="D1" s="276"/>
    </row>
    <row r="3" spans="1:14" s="272" customFormat="1" ht="28" customHeight="1">
      <c r="B3" s="275" t="s">
        <v>128</v>
      </c>
      <c r="C3" s="275"/>
      <c r="D3" s="275"/>
      <c r="E3" s="275"/>
      <c r="F3" s="275"/>
      <c r="G3" s="274">
        <v>2025</v>
      </c>
      <c r="H3" s="273" t="s">
        <v>127</v>
      </c>
      <c r="I3" s="273"/>
      <c r="J3" s="273"/>
      <c r="K3" s="273"/>
      <c r="L3" s="273"/>
      <c r="M3" s="273"/>
    </row>
    <row r="4" spans="1:14" ht="28" customHeight="1" thickBot="1">
      <c r="B4" s="380" t="s">
        <v>219</v>
      </c>
      <c r="C4" s="270"/>
      <c r="D4" s="270"/>
      <c r="E4" s="270"/>
      <c r="F4" s="270"/>
      <c r="G4" s="379"/>
      <c r="H4" s="203"/>
      <c r="I4" s="203"/>
    </row>
    <row r="5" spans="1:14" ht="40" customHeight="1">
      <c r="B5" s="267" t="s">
        <v>125</v>
      </c>
      <c r="C5" s="266"/>
      <c r="D5" s="265"/>
      <c r="E5" s="264"/>
      <c r="F5" s="264"/>
      <c r="G5" s="264"/>
      <c r="H5" s="264"/>
      <c r="I5" s="264"/>
      <c r="J5" s="264"/>
      <c r="K5" s="264"/>
      <c r="L5" s="264"/>
      <c r="M5" s="263"/>
    </row>
    <row r="6" spans="1:14" ht="35" customHeight="1">
      <c r="B6" s="262" t="s">
        <v>124</v>
      </c>
      <c r="C6" s="261"/>
      <c r="D6" s="260"/>
      <c r="E6" s="259"/>
      <c r="F6" s="259"/>
      <c r="G6" s="259"/>
      <c r="H6" s="259"/>
      <c r="I6" s="259"/>
      <c r="J6" s="259"/>
      <c r="K6" s="259"/>
      <c r="L6" s="259"/>
      <c r="M6" s="258"/>
    </row>
    <row r="7" spans="1:14" ht="35" customHeight="1" thickBot="1">
      <c r="B7" s="257" t="s">
        <v>123</v>
      </c>
      <c r="C7" s="256"/>
      <c r="D7" s="255"/>
      <c r="E7" s="254"/>
      <c r="F7" s="254"/>
      <c r="G7" s="254"/>
      <c r="H7" s="254"/>
      <c r="I7" s="254"/>
      <c r="J7" s="254"/>
      <c r="K7" s="254"/>
      <c r="L7" s="254"/>
      <c r="M7" s="253"/>
    </row>
    <row r="8" spans="1:14" s="198" customFormat="1" ht="20" customHeight="1"/>
    <row r="9" spans="1:14" s="198" customFormat="1" ht="20" customHeight="1">
      <c r="B9" s="252" t="s">
        <v>122</v>
      </c>
      <c r="C9" s="252"/>
      <c r="D9" s="252"/>
      <c r="E9" s="252"/>
    </row>
    <row r="10" spans="1:14" s="198" customFormat="1" ht="20" customHeight="1"/>
    <row r="11" spans="1:14" s="203" customFormat="1" ht="28" customHeight="1">
      <c r="B11" s="204" t="s">
        <v>121</v>
      </c>
      <c r="C11" s="204"/>
      <c r="D11" s="204"/>
      <c r="E11" s="204"/>
      <c r="F11" s="204"/>
      <c r="G11" s="204"/>
      <c r="H11" s="204"/>
      <c r="I11" s="204"/>
      <c r="J11" s="204"/>
      <c r="K11" s="204"/>
      <c r="L11" s="204"/>
      <c r="M11" s="204"/>
    </row>
    <row r="12" spans="1:14" ht="18" customHeight="1">
      <c r="B12" s="158" t="s">
        <v>120</v>
      </c>
      <c r="C12" s="158"/>
      <c r="D12" s="158"/>
      <c r="E12" s="158"/>
      <c r="F12" s="158"/>
      <c r="G12" s="158"/>
      <c r="H12" s="158"/>
      <c r="I12" s="158"/>
      <c r="J12" s="158"/>
      <c r="K12" s="158"/>
      <c r="L12" s="158"/>
      <c r="M12" s="158"/>
    </row>
    <row r="13" spans="1:14" ht="18" customHeight="1">
      <c r="B13" s="158" t="s">
        <v>119</v>
      </c>
      <c r="C13" s="158"/>
      <c r="D13" s="158"/>
      <c r="E13" s="158"/>
      <c r="F13" s="158"/>
      <c r="G13" s="158"/>
      <c r="H13" s="158"/>
      <c r="I13" s="158"/>
      <c r="J13" s="158"/>
      <c r="K13" s="158"/>
      <c r="L13" s="158"/>
      <c r="M13" s="158"/>
    </row>
    <row r="14" spans="1:14" s="198" customFormat="1" ht="18" customHeight="1">
      <c r="A14" s="201"/>
      <c r="C14" s="199" t="s">
        <v>118</v>
      </c>
      <c r="D14" s="199"/>
      <c r="E14" s="199"/>
      <c r="F14" s="199"/>
      <c r="G14" s="202"/>
      <c r="H14" s="199"/>
      <c r="I14" s="199"/>
      <c r="J14" s="199"/>
      <c r="K14" s="199"/>
      <c r="L14" s="199"/>
      <c r="M14" s="199"/>
      <c r="N14" s="201"/>
    </row>
    <row r="15" spans="1:14" s="198" customFormat="1" ht="18" customHeight="1">
      <c r="C15" s="199" t="s">
        <v>117</v>
      </c>
      <c r="D15" s="199"/>
      <c r="E15" s="199"/>
      <c r="F15" s="199"/>
      <c r="G15" s="202"/>
      <c r="H15" s="199"/>
      <c r="I15" s="199"/>
      <c r="J15" s="199"/>
      <c r="K15" s="199"/>
      <c r="L15" s="199"/>
      <c r="M15" s="199"/>
    </row>
    <row r="16" spans="1:14" s="198" customFormat="1" ht="28" customHeight="1" thickBot="1">
      <c r="B16" s="199"/>
      <c r="C16" s="199"/>
      <c r="D16" s="199"/>
      <c r="E16" s="199"/>
      <c r="F16" s="199"/>
      <c r="G16" s="202"/>
      <c r="H16" s="199"/>
      <c r="I16" s="199"/>
      <c r="J16" s="199"/>
      <c r="K16" s="199"/>
      <c r="L16" s="199"/>
      <c r="M16" s="199"/>
    </row>
    <row r="17" spans="2:13" ht="28" customHeight="1">
      <c r="B17" s="251">
        <v>1</v>
      </c>
      <c r="C17" s="247" t="s">
        <v>115</v>
      </c>
      <c r="D17" s="246" t="s">
        <v>114</v>
      </c>
      <c r="E17" s="245"/>
      <c r="F17" s="244"/>
      <c r="G17" s="243" t="s">
        <v>113</v>
      </c>
      <c r="H17" s="242"/>
      <c r="I17" s="241" t="s">
        <v>112</v>
      </c>
      <c r="J17" s="240"/>
      <c r="K17" s="239"/>
      <c r="L17" s="238"/>
      <c r="M17" s="237"/>
    </row>
    <row r="18" spans="2:13" ht="28" customHeight="1">
      <c r="B18" s="250"/>
      <c r="C18" s="235" t="s">
        <v>111</v>
      </c>
      <c r="D18" s="234" t="s">
        <v>110</v>
      </c>
      <c r="E18" s="231" t="s">
        <v>106</v>
      </c>
      <c r="F18" s="232" t="s">
        <v>109</v>
      </c>
      <c r="G18" s="231" t="s">
        <v>106</v>
      </c>
      <c r="H18" s="233" t="s">
        <v>108</v>
      </c>
      <c r="I18" s="231" t="s">
        <v>106</v>
      </c>
      <c r="J18" s="232" t="s">
        <v>107</v>
      </c>
      <c r="K18" s="231" t="s">
        <v>106</v>
      </c>
      <c r="L18" s="230" t="s">
        <v>105</v>
      </c>
      <c r="M18" s="229" t="str">
        <f>IF((SUM(K18,I18,G18,E18))=0,"人",(SUM(K18,I18,G18,E18)))</f>
        <v>人</v>
      </c>
    </row>
    <row r="19" spans="2:13" ht="40" customHeight="1" thickBot="1">
      <c r="B19" s="249"/>
      <c r="C19" s="227" t="s">
        <v>104</v>
      </c>
      <c r="D19" s="226"/>
      <c r="E19" s="225"/>
      <c r="F19" s="225"/>
      <c r="G19" s="225"/>
      <c r="H19" s="225"/>
      <c r="I19" s="225"/>
      <c r="J19" s="225"/>
      <c r="K19" s="225"/>
      <c r="L19" s="225"/>
      <c r="M19" s="224"/>
    </row>
    <row r="20" spans="2:13" ht="28" customHeight="1">
      <c r="B20" s="251">
        <v>2</v>
      </c>
      <c r="C20" s="247" t="s">
        <v>115</v>
      </c>
      <c r="D20" s="246" t="s">
        <v>114</v>
      </c>
      <c r="E20" s="245"/>
      <c r="F20" s="244"/>
      <c r="G20" s="243" t="s">
        <v>113</v>
      </c>
      <c r="H20" s="242"/>
      <c r="I20" s="241" t="s">
        <v>112</v>
      </c>
      <c r="J20" s="240"/>
      <c r="K20" s="239"/>
      <c r="L20" s="238"/>
      <c r="M20" s="237"/>
    </row>
    <row r="21" spans="2:13" ht="28" customHeight="1">
      <c r="B21" s="250"/>
      <c r="C21" s="235" t="s">
        <v>111</v>
      </c>
      <c r="D21" s="234" t="s">
        <v>110</v>
      </c>
      <c r="E21" s="231" t="s">
        <v>106</v>
      </c>
      <c r="F21" s="232" t="s">
        <v>109</v>
      </c>
      <c r="G21" s="231" t="s">
        <v>106</v>
      </c>
      <c r="H21" s="233" t="s">
        <v>108</v>
      </c>
      <c r="I21" s="231" t="s">
        <v>106</v>
      </c>
      <c r="J21" s="232" t="s">
        <v>107</v>
      </c>
      <c r="K21" s="231" t="s">
        <v>106</v>
      </c>
      <c r="L21" s="230" t="s">
        <v>105</v>
      </c>
      <c r="M21" s="229" t="str">
        <f>IF((SUM(K21,I21,G21,E21))=0,"人",(SUM(K21,I21,G21,E21)))</f>
        <v>人</v>
      </c>
    </row>
    <row r="22" spans="2:13" ht="40" customHeight="1" thickBot="1">
      <c r="B22" s="249"/>
      <c r="C22" s="227" t="s">
        <v>104</v>
      </c>
      <c r="D22" s="226"/>
      <c r="E22" s="225"/>
      <c r="F22" s="225"/>
      <c r="G22" s="225"/>
      <c r="H22" s="225"/>
      <c r="I22" s="225"/>
      <c r="J22" s="225"/>
      <c r="K22" s="225"/>
      <c r="L22" s="225"/>
      <c r="M22" s="224"/>
    </row>
    <row r="23" spans="2:13" ht="28" customHeight="1">
      <c r="B23" s="251">
        <v>3</v>
      </c>
      <c r="C23" s="247" t="s">
        <v>115</v>
      </c>
      <c r="D23" s="246" t="s">
        <v>114</v>
      </c>
      <c r="E23" s="245"/>
      <c r="F23" s="244"/>
      <c r="G23" s="243" t="s">
        <v>113</v>
      </c>
      <c r="H23" s="242"/>
      <c r="I23" s="241" t="s">
        <v>112</v>
      </c>
      <c r="J23" s="240"/>
      <c r="K23" s="239"/>
      <c r="L23" s="238"/>
      <c r="M23" s="237"/>
    </row>
    <row r="24" spans="2:13" ht="28" customHeight="1">
      <c r="B24" s="250"/>
      <c r="C24" s="235" t="s">
        <v>111</v>
      </c>
      <c r="D24" s="234" t="s">
        <v>110</v>
      </c>
      <c r="E24" s="231" t="s">
        <v>106</v>
      </c>
      <c r="F24" s="232" t="s">
        <v>109</v>
      </c>
      <c r="G24" s="231" t="s">
        <v>106</v>
      </c>
      <c r="H24" s="233" t="s">
        <v>108</v>
      </c>
      <c r="I24" s="231" t="s">
        <v>106</v>
      </c>
      <c r="J24" s="232" t="s">
        <v>107</v>
      </c>
      <c r="K24" s="231" t="s">
        <v>106</v>
      </c>
      <c r="L24" s="230" t="s">
        <v>105</v>
      </c>
      <c r="M24" s="229" t="str">
        <f>IF((SUM(K24,I24,G24,E24))=0,"人",(SUM(K24,I24,G24,E24)))</f>
        <v>人</v>
      </c>
    </row>
    <row r="25" spans="2:13" ht="40" customHeight="1" thickBot="1">
      <c r="B25" s="249"/>
      <c r="C25" s="227" t="s">
        <v>104</v>
      </c>
      <c r="D25" s="226"/>
      <c r="E25" s="225"/>
      <c r="F25" s="225"/>
      <c r="G25" s="225"/>
      <c r="H25" s="225"/>
      <c r="I25" s="225"/>
      <c r="J25" s="225"/>
      <c r="K25" s="225"/>
      <c r="L25" s="225"/>
      <c r="M25" s="224"/>
    </row>
    <row r="26" spans="2:13" ht="28" customHeight="1">
      <c r="B26" s="251">
        <v>4</v>
      </c>
      <c r="C26" s="247" t="s">
        <v>115</v>
      </c>
      <c r="D26" s="246" t="s">
        <v>114</v>
      </c>
      <c r="E26" s="245"/>
      <c r="F26" s="244"/>
      <c r="G26" s="243" t="s">
        <v>113</v>
      </c>
      <c r="H26" s="242"/>
      <c r="I26" s="241" t="s">
        <v>112</v>
      </c>
      <c r="J26" s="240"/>
      <c r="K26" s="239"/>
      <c r="L26" s="238"/>
      <c r="M26" s="237"/>
    </row>
    <row r="27" spans="2:13" ht="28" customHeight="1">
      <c r="B27" s="250"/>
      <c r="C27" s="235" t="s">
        <v>111</v>
      </c>
      <c r="D27" s="234" t="s">
        <v>110</v>
      </c>
      <c r="E27" s="231" t="s">
        <v>106</v>
      </c>
      <c r="F27" s="232" t="s">
        <v>109</v>
      </c>
      <c r="G27" s="231" t="s">
        <v>106</v>
      </c>
      <c r="H27" s="233" t="s">
        <v>108</v>
      </c>
      <c r="I27" s="231" t="s">
        <v>106</v>
      </c>
      <c r="J27" s="232" t="s">
        <v>107</v>
      </c>
      <c r="K27" s="231" t="s">
        <v>106</v>
      </c>
      <c r="L27" s="230" t="s">
        <v>105</v>
      </c>
      <c r="M27" s="229" t="str">
        <f>IF((SUM(K27,I27,G27,E27))=0,"人",(SUM(K27,I27,G27,E27)))</f>
        <v>人</v>
      </c>
    </row>
    <row r="28" spans="2:13" ht="40" customHeight="1" thickBot="1">
      <c r="B28" s="249"/>
      <c r="C28" s="227" t="s">
        <v>104</v>
      </c>
      <c r="D28" s="226"/>
      <c r="E28" s="225"/>
      <c r="F28" s="225"/>
      <c r="G28" s="225"/>
      <c r="H28" s="225"/>
      <c r="I28" s="225"/>
      <c r="J28" s="225"/>
      <c r="K28" s="225"/>
      <c r="L28" s="225"/>
      <c r="M28" s="224"/>
    </row>
    <row r="29" spans="2:13" ht="28" customHeight="1">
      <c r="B29" s="251">
        <v>5</v>
      </c>
      <c r="C29" s="247" t="s">
        <v>115</v>
      </c>
      <c r="D29" s="246" t="s">
        <v>114</v>
      </c>
      <c r="E29" s="245"/>
      <c r="F29" s="244"/>
      <c r="G29" s="243" t="s">
        <v>113</v>
      </c>
      <c r="H29" s="242"/>
      <c r="I29" s="241" t="s">
        <v>112</v>
      </c>
      <c r="J29" s="240"/>
      <c r="K29" s="239"/>
      <c r="L29" s="238"/>
      <c r="M29" s="237"/>
    </row>
    <row r="30" spans="2:13" ht="28" customHeight="1">
      <c r="B30" s="250"/>
      <c r="C30" s="235" t="s">
        <v>111</v>
      </c>
      <c r="D30" s="234" t="s">
        <v>110</v>
      </c>
      <c r="E30" s="231" t="s">
        <v>106</v>
      </c>
      <c r="F30" s="232" t="s">
        <v>109</v>
      </c>
      <c r="G30" s="231" t="s">
        <v>106</v>
      </c>
      <c r="H30" s="233" t="s">
        <v>108</v>
      </c>
      <c r="I30" s="231" t="s">
        <v>106</v>
      </c>
      <c r="J30" s="232" t="s">
        <v>107</v>
      </c>
      <c r="K30" s="231" t="s">
        <v>106</v>
      </c>
      <c r="L30" s="230" t="s">
        <v>105</v>
      </c>
      <c r="M30" s="229" t="str">
        <f>IF((SUM(K30,I30,G30,E30))=0,"人",(SUM(K30,I30,G30,E30)))</f>
        <v>人</v>
      </c>
    </row>
    <row r="31" spans="2:13" ht="40" customHeight="1" thickBot="1">
      <c r="B31" s="249"/>
      <c r="C31" s="227" t="s">
        <v>104</v>
      </c>
      <c r="D31" s="226"/>
      <c r="E31" s="225"/>
      <c r="F31" s="225"/>
      <c r="G31" s="225"/>
      <c r="H31" s="225"/>
      <c r="I31" s="225"/>
      <c r="J31" s="225"/>
      <c r="K31" s="225"/>
      <c r="L31" s="225"/>
      <c r="M31" s="224"/>
    </row>
    <row r="32" spans="2:13" ht="28" customHeight="1">
      <c r="B32" s="251">
        <v>6</v>
      </c>
      <c r="C32" s="247" t="s">
        <v>115</v>
      </c>
      <c r="D32" s="246" t="s">
        <v>114</v>
      </c>
      <c r="E32" s="245"/>
      <c r="F32" s="244"/>
      <c r="G32" s="243" t="s">
        <v>113</v>
      </c>
      <c r="H32" s="242"/>
      <c r="I32" s="241" t="s">
        <v>112</v>
      </c>
      <c r="J32" s="240"/>
      <c r="K32" s="239"/>
      <c r="L32" s="238"/>
      <c r="M32" s="237"/>
    </row>
    <row r="33" spans="2:13" ht="28" customHeight="1">
      <c r="B33" s="250"/>
      <c r="C33" s="235" t="s">
        <v>111</v>
      </c>
      <c r="D33" s="234" t="s">
        <v>110</v>
      </c>
      <c r="E33" s="231" t="s">
        <v>106</v>
      </c>
      <c r="F33" s="232" t="s">
        <v>109</v>
      </c>
      <c r="G33" s="231" t="s">
        <v>106</v>
      </c>
      <c r="H33" s="233" t="s">
        <v>108</v>
      </c>
      <c r="I33" s="231" t="s">
        <v>106</v>
      </c>
      <c r="J33" s="232" t="s">
        <v>107</v>
      </c>
      <c r="K33" s="231" t="s">
        <v>106</v>
      </c>
      <c r="L33" s="230" t="s">
        <v>105</v>
      </c>
      <c r="M33" s="229" t="str">
        <f>IF((SUM(K33,I33,G33,E33))=0,"人",(SUM(K33,I33,G33,E33)))</f>
        <v>人</v>
      </c>
    </row>
    <row r="34" spans="2:13" ht="40" customHeight="1" thickBot="1">
      <c r="B34" s="249"/>
      <c r="C34" s="227" t="s">
        <v>104</v>
      </c>
      <c r="D34" s="226"/>
      <c r="E34" s="225"/>
      <c r="F34" s="225"/>
      <c r="G34" s="225"/>
      <c r="H34" s="225"/>
      <c r="I34" s="225"/>
      <c r="J34" s="225"/>
      <c r="K34" s="225"/>
      <c r="L34" s="225"/>
      <c r="M34" s="224"/>
    </row>
    <row r="35" spans="2:13" ht="28" customHeight="1">
      <c r="B35" s="251">
        <v>7</v>
      </c>
      <c r="C35" s="247" t="s">
        <v>115</v>
      </c>
      <c r="D35" s="246" t="s">
        <v>114</v>
      </c>
      <c r="E35" s="245"/>
      <c r="F35" s="244"/>
      <c r="G35" s="243" t="s">
        <v>113</v>
      </c>
      <c r="H35" s="242"/>
      <c r="I35" s="241" t="s">
        <v>112</v>
      </c>
      <c r="J35" s="240"/>
      <c r="K35" s="239"/>
      <c r="L35" s="238"/>
      <c r="M35" s="237"/>
    </row>
    <row r="36" spans="2:13" ht="28" customHeight="1">
      <c r="B36" s="250"/>
      <c r="C36" s="235" t="s">
        <v>111</v>
      </c>
      <c r="D36" s="234" t="s">
        <v>110</v>
      </c>
      <c r="E36" s="231" t="s">
        <v>106</v>
      </c>
      <c r="F36" s="232" t="s">
        <v>109</v>
      </c>
      <c r="G36" s="231" t="s">
        <v>106</v>
      </c>
      <c r="H36" s="233" t="s">
        <v>108</v>
      </c>
      <c r="I36" s="231" t="s">
        <v>106</v>
      </c>
      <c r="J36" s="232" t="s">
        <v>107</v>
      </c>
      <c r="K36" s="231" t="s">
        <v>106</v>
      </c>
      <c r="L36" s="230" t="s">
        <v>105</v>
      </c>
      <c r="M36" s="229" t="str">
        <f>IF((SUM(K36,I36,G36,E36))=0,"人",(SUM(K36,I36,G36,E36)))</f>
        <v>人</v>
      </c>
    </row>
    <row r="37" spans="2:13" ht="40" customHeight="1" thickBot="1">
      <c r="B37" s="249"/>
      <c r="C37" s="227" t="s">
        <v>104</v>
      </c>
      <c r="D37" s="226"/>
      <c r="E37" s="225"/>
      <c r="F37" s="225"/>
      <c r="G37" s="225"/>
      <c r="H37" s="225"/>
      <c r="I37" s="225"/>
      <c r="J37" s="225"/>
      <c r="K37" s="225"/>
      <c r="L37" s="225"/>
      <c r="M37" s="224"/>
    </row>
    <row r="38" spans="2:13" ht="28" customHeight="1">
      <c r="B38" s="251">
        <v>8</v>
      </c>
      <c r="C38" s="247" t="s">
        <v>115</v>
      </c>
      <c r="D38" s="246" t="s">
        <v>114</v>
      </c>
      <c r="E38" s="245"/>
      <c r="F38" s="244"/>
      <c r="G38" s="243" t="s">
        <v>113</v>
      </c>
      <c r="H38" s="242"/>
      <c r="I38" s="241" t="s">
        <v>112</v>
      </c>
      <c r="J38" s="240"/>
      <c r="K38" s="239"/>
      <c r="L38" s="238"/>
      <c r="M38" s="237"/>
    </row>
    <row r="39" spans="2:13" ht="28" customHeight="1">
      <c r="B39" s="250"/>
      <c r="C39" s="235" t="s">
        <v>111</v>
      </c>
      <c r="D39" s="234" t="s">
        <v>110</v>
      </c>
      <c r="E39" s="231" t="s">
        <v>106</v>
      </c>
      <c r="F39" s="232" t="s">
        <v>109</v>
      </c>
      <c r="G39" s="231" t="s">
        <v>106</v>
      </c>
      <c r="H39" s="233" t="s">
        <v>108</v>
      </c>
      <c r="I39" s="231" t="s">
        <v>106</v>
      </c>
      <c r="J39" s="232" t="s">
        <v>107</v>
      </c>
      <c r="K39" s="231" t="s">
        <v>106</v>
      </c>
      <c r="L39" s="230" t="s">
        <v>105</v>
      </c>
      <c r="M39" s="229" t="str">
        <f>IF((SUM(K39,I39,G39,E39))=0,"人",(SUM(K39,I39,G39,E39)))</f>
        <v>人</v>
      </c>
    </row>
    <row r="40" spans="2:13" ht="40" customHeight="1" thickBot="1">
      <c r="B40" s="249"/>
      <c r="C40" s="227" t="s">
        <v>104</v>
      </c>
      <c r="D40" s="226"/>
      <c r="E40" s="225"/>
      <c r="F40" s="225"/>
      <c r="G40" s="225"/>
      <c r="H40" s="225"/>
      <c r="I40" s="225"/>
      <c r="J40" s="225"/>
      <c r="K40" s="225"/>
      <c r="L40" s="225"/>
      <c r="M40" s="224"/>
    </row>
    <row r="41" spans="2:13" ht="28" customHeight="1">
      <c r="B41" s="251">
        <v>9</v>
      </c>
      <c r="C41" s="247" t="s">
        <v>115</v>
      </c>
      <c r="D41" s="246" t="s">
        <v>114</v>
      </c>
      <c r="E41" s="245"/>
      <c r="F41" s="244"/>
      <c r="G41" s="243" t="s">
        <v>113</v>
      </c>
      <c r="H41" s="242"/>
      <c r="I41" s="241" t="s">
        <v>112</v>
      </c>
      <c r="J41" s="240"/>
      <c r="K41" s="239"/>
      <c r="L41" s="238"/>
      <c r="M41" s="237"/>
    </row>
    <row r="42" spans="2:13" ht="28" customHeight="1">
      <c r="B42" s="250"/>
      <c r="C42" s="235" t="s">
        <v>111</v>
      </c>
      <c r="D42" s="234" t="s">
        <v>110</v>
      </c>
      <c r="E42" s="231" t="s">
        <v>106</v>
      </c>
      <c r="F42" s="232" t="s">
        <v>109</v>
      </c>
      <c r="G42" s="231" t="s">
        <v>106</v>
      </c>
      <c r="H42" s="233" t="s">
        <v>108</v>
      </c>
      <c r="I42" s="231" t="s">
        <v>106</v>
      </c>
      <c r="J42" s="232" t="s">
        <v>107</v>
      </c>
      <c r="K42" s="231" t="s">
        <v>106</v>
      </c>
      <c r="L42" s="230" t="s">
        <v>105</v>
      </c>
      <c r="M42" s="229" t="str">
        <f>IF((SUM(K42,I42,G42,E42))=0,"人",(SUM(K42,I42,G42,E42)))</f>
        <v>人</v>
      </c>
    </row>
    <row r="43" spans="2:13" ht="40" customHeight="1" thickBot="1">
      <c r="B43" s="249"/>
      <c r="C43" s="227" t="s">
        <v>104</v>
      </c>
      <c r="D43" s="226"/>
      <c r="E43" s="225"/>
      <c r="F43" s="225"/>
      <c r="G43" s="225"/>
      <c r="H43" s="225"/>
      <c r="I43" s="225"/>
      <c r="J43" s="225"/>
      <c r="K43" s="225"/>
      <c r="L43" s="225"/>
      <c r="M43" s="224"/>
    </row>
    <row r="44" spans="2:13" ht="28" customHeight="1">
      <c r="B44" s="251">
        <v>10</v>
      </c>
      <c r="C44" s="247" t="s">
        <v>115</v>
      </c>
      <c r="D44" s="246" t="s">
        <v>114</v>
      </c>
      <c r="E44" s="245"/>
      <c r="F44" s="244"/>
      <c r="G44" s="243" t="s">
        <v>113</v>
      </c>
      <c r="H44" s="242"/>
      <c r="I44" s="241" t="s">
        <v>112</v>
      </c>
      <c r="J44" s="240"/>
      <c r="K44" s="239"/>
      <c r="L44" s="238"/>
      <c r="M44" s="237"/>
    </row>
    <row r="45" spans="2:13" ht="28" customHeight="1">
      <c r="B45" s="250"/>
      <c r="C45" s="235" t="s">
        <v>111</v>
      </c>
      <c r="D45" s="234" t="s">
        <v>110</v>
      </c>
      <c r="E45" s="231" t="s">
        <v>106</v>
      </c>
      <c r="F45" s="232" t="s">
        <v>109</v>
      </c>
      <c r="G45" s="231" t="s">
        <v>106</v>
      </c>
      <c r="H45" s="233" t="s">
        <v>108</v>
      </c>
      <c r="I45" s="231" t="s">
        <v>106</v>
      </c>
      <c r="J45" s="232" t="s">
        <v>107</v>
      </c>
      <c r="K45" s="231" t="s">
        <v>106</v>
      </c>
      <c r="L45" s="230" t="s">
        <v>105</v>
      </c>
      <c r="M45" s="229" t="str">
        <f>IF((SUM(K45,I45,G45,E45))=0,"人",(SUM(K45,I45,G45,E45)))</f>
        <v>人</v>
      </c>
    </row>
    <row r="46" spans="2:13" ht="40" customHeight="1" thickBot="1">
      <c r="B46" s="249"/>
      <c r="C46" s="227" t="s">
        <v>104</v>
      </c>
      <c r="D46" s="226"/>
      <c r="E46" s="225"/>
      <c r="F46" s="225"/>
      <c r="G46" s="225"/>
      <c r="H46" s="225"/>
      <c r="I46" s="225"/>
      <c r="J46" s="225"/>
      <c r="K46" s="225"/>
      <c r="L46" s="225"/>
      <c r="M46" s="224"/>
    </row>
    <row r="47" spans="2:13" ht="28" customHeight="1">
      <c r="B47" s="251">
        <v>11</v>
      </c>
      <c r="C47" s="247" t="s">
        <v>115</v>
      </c>
      <c r="D47" s="246" t="s">
        <v>114</v>
      </c>
      <c r="E47" s="245"/>
      <c r="F47" s="244"/>
      <c r="G47" s="243" t="s">
        <v>113</v>
      </c>
      <c r="H47" s="242"/>
      <c r="I47" s="241" t="s">
        <v>112</v>
      </c>
      <c r="J47" s="240"/>
      <c r="K47" s="239"/>
      <c r="L47" s="238"/>
      <c r="M47" s="237"/>
    </row>
    <row r="48" spans="2:13" ht="28" customHeight="1">
      <c r="B48" s="250"/>
      <c r="C48" s="235" t="s">
        <v>111</v>
      </c>
      <c r="D48" s="234" t="s">
        <v>110</v>
      </c>
      <c r="E48" s="231" t="s">
        <v>106</v>
      </c>
      <c r="F48" s="232" t="s">
        <v>109</v>
      </c>
      <c r="G48" s="231" t="s">
        <v>106</v>
      </c>
      <c r="H48" s="233" t="s">
        <v>108</v>
      </c>
      <c r="I48" s="231" t="s">
        <v>106</v>
      </c>
      <c r="J48" s="232" t="s">
        <v>107</v>
      </c>
      <c r="K48" s="231" t="s">
        <v>106</v>
      </c>
      <c r="L48" s="230" t="s">
        <v>105</v>
      </c>
      <c r="M48" s="229" t="str">
        <f>IF((SUM(K48,I48,G48,E48))=0,"人",(SUM(K48,I48,G48,E48)))</f>
        <v>人</v>
      </c>
    </row>
    <row r="49" spans="1:14" ht="40" customHeight="1" thickBot="1">
      <c r="B49" s="249"/>
      <c r="C49" s="227" t="s">
        <v>104</v>
      </c>
      <c r="D49" s="226"/>
      <c r="E49" s="225"/>
      <c r="F49" s="225"/>
      <c r="G49" s="225"/>
      <c r="H49" s="225"/>
      <c r="I49" s="225"/>
      <c r="J49" s="225"/>
      <c r="K49" s="225"/>
      <c r="L49" s="225"/>
      <c r="M49" s="224"/>
    </row>
    <row r="50" spans="1:14" ht="28" customHeight="1">
      <c r="B50" s="251">
        <v>12</v>
      </c>
      <c r="C50" s="247" t="s">
        <v>115</v>
      </c>
      <c r="D50" s="246" t="s">
        <v>114</v>
      </c>
      <c r="E50" s="245"/>
      <c r="F50" s="244"/>
      <c r="G50" s="243" t="s">
        <v>113</v>
      </c>
      <c r="H50" s="242"/>
      <c r="I50" s="241" t="s">
        <v>112</v>
      </c>
      <c r="J50" s="240"/>
      <c r="K50" s="239"/>
      <c r="L50" s="238"/>
      <c r="M50" s="237"/>
    </row>
    <row r="51" spans="1:14" ht="28" customHeight="1">
      <c r="B51" s="250"/>
      <c r="C51" s="235" t="s">
        <v>111</v>
      </c>
      <c r="D51" s="234" t="s">
        <v>110</v>
      </c>
      <c r="E51" s="231" t="s">
        <v>106</v>
      </c>
      <c r="F51" s="232" t="s">
        <v>109</v>
      </c>
      <c r="G51" s="231" t="s">
        <v>106</v>
      </c>
      <c r="H51" s="233" t="s">
        <v>108</v>
      </c>
      <c r="I51" s="231" t="s">
        <v>106</v>
      </c>
      <c r="J51" s="232" t="s">
        <v>107</v>
      </c>
      <c r="K51" s="231" t="s">
        <v>106</v>
      </c>
      <c r="L51" s="230" t="s">
        <v>105</v>
      </c>
      <c r="M51" s="229" t="str">
        <f>IF((SUM(K51,I51,G51,E51))=0,"人",(SUM(K51,I51,G51,E51)))</f>
        <v>人</v>
      </c>
    </row>
    <row r="52" spans="1:14" ht="40" customHeight="1" thickBot="1">
      <c r="B52" s="249"/>
      <c r="C52" s="227" t="s">
        <v>104</v>
      </c>
      <c r="D52" s="226"/>
      <c r="E52" s="225"/>
      <c r="F52" s="225"/>
      <c r="G52" s="225"/>
      <c r="H52" s="225"/>
      <c r="I52" s="225"/>
      <c r="J52" s="225"/>
      <c r="K52" s="225"/>
      <c r="L52" s="225"/>
      <c r="M52" s="224"/>
    </row>
    <row r="53" spans="1:14" ht="28" customHeight="1">
      <c r="B53" s="248" t="s">
        <v>116</v>
      </c>
      <c r="C53" s="247" t="s">
        <v>115</v>
      </c>
      <c r="D53" s="246" t="s">
        <v>114</v>
      </c>
      <c r="E53" s="245"/>
      <c r="F53" s="244"/>
      <c r="G53" s="243" t="s">
        <v>113</v>
      </c>
      <c r="H53" s="242"/>
      <c r="I53" s="241" t="s">
        <v>112</v>
      </c>
      <c r="J53" s="240"/>
      <c r="K53" s="239"/>
      <c r="L53" s="238"/>
      <c r="M53" s="237"/>
    </row>
    <row r="54" spans="1:14" ht="28" customHeight="1">
      <c r="B54" s="236"/>
      <c r="C54" s="235" t="s">
        <v>111</v>
      </c>
      <c r="D54" s="234" t="s">
        <v>110</v>
      </c>
      <c r="E54" s="231" t="s">
        <v>106</v>
      </c>
      <c r="F54" s="232" t="s">
        <v>109</v>
      </c>
      <c r="G54" s="231" t="s">
        <v>106</v>
      </c>
      <c r="H54" s="233" t="s">
        <v>108</v>
      </c>
      <c r="I54" s="231" t="s">
        <v>106</v>
      </c>
      <c r="J54" s="232" t="s">
        <v>107</v>
      </c>
      <c r="K54" s="231" t="s">
        <v>106</v>
      </c>
      <c r="L54" s="230" t="s">
        <v>105</v>
      </c>
      <c r="M54" s="229" t="str">
        <f>IF((SUM(K54,I54,G54,E54))=0,"人",(SUM(K54,I54,G54,E54)))</f>
        <v>人</v>
      </c>
    </row>
    <row r="55" spans="1:14" ht="40" customHeight="1" thickBot="1">
      <c r="B55" s="228"/>
      <c r="C55" s="227" t="s">
        <v>104</v>
      </c>
      <c r="D55" s="226"/>
      <c r="E55" s="225"/>
      <c r="F55" s="225"/>
      <c r="G55" s="225"/>
      <c r="H55" s="225"/>
      <c r="I55" s="225"/>
      <c r="J55" s="225"/>
      <c r="K55" s="225"/>
      <c r="L55" s="225"/>
      <c r="M55" s="224"/>
    </row>
    <row r="56" spans="1:14" ht="28" customHeight="1" thickBot="1">
      <c r="B56" s="166" t="s">
        <v>103</v>
      </c>
      <c r="C56" s="223"/>
      <c r="D56" s="222" t="s">
        <v>102</v>
      </c>
      <c r="E56" s="218" t="str">
        <f>IF((SUMIF(D:D,"子ども",E:E))=0,"人",(SUMIF(D:D,"子ども",E:E)))</f>
        <v>人</v>
      </c>
      <c r="F56" s="222" t="s">
        <v>101</v>
      </c>
      <c r="G56" s="218" t="str">
        <f>IF((SUMIF(F:F,"おとな(保護者)",G:G))=0,"人",(SUMIF(F:F,"おとな(保護者)",G:G)))</f>
        <v>人</v>
      </c>
      <c r="H56" s="221" t="s">
        <v>100</v>
      </c>
      <c r="I56" s="218" t="str">
        <f>IF((SUMIF(H:H,"その他おとな",I:I))=0,"人",(SUMIF(H:H,"その他おとな",I:I)))</f>
        <v>人</v>
      </c>
      <c r="J56" s="220" t="s">
        <v>99</v>
      </c>
      <c r="K56" s="218" t="str">
        <f>IF((SUMIF(J:J,"スタッフ",K:K))=0,"人",(SUMIF(J:J,"スタッフ",K:K)))</f>
        <v>人</v>
      </c>
      <c r="L56" s="219" t="s">
        <v>98</v>
      </c>
      <c r="M56" s="218" t="str">
        <f>IF((SUMIF(L:L,"合計",M:M))=0,"人",(SUMIF(L:L,"合計",M:M)))</f>
        <v>人</v>
      </c>
    </row>
    <row r="57" spans="1:14" s="213" customFormat="1" ht="20" customHeight="1" thickBot="1">
      <c r="A57" s="148"/>
      <c r="B57" s="148"/>
      <c r="C57" s="148"/>
      <c r="D57" s="216"/>
      <c r="E57" s="214"/>
      <c r="F57" s="216"/>
      <c r="G57" s="214"/>
      <c r="H57" s="216"/>
      <c r="I57" s="214"/>
      <c r="J57" s="214"/>
      <c r="K57" s="214"/>
      <c r="L57" s="215"/>
      <c r="M57" s="214"/>
      <c r="N57" s="148"/>
    </row>
    <row r="58" spans="1:14" ht="28" customHeight="1" thickBot="1">
      <c r="A58" s="206"/>
      <c r="G58" s="209" t="s">
        <v>97</v>
      </c>
      <c r="H58" s="208"/>
      <c r="I58" s="207" t="str">
        <f>IFERROR((M56-K56),"人")</f>
        <v>人</v>
      </c>
      <c r="K58" s="209" t="s">
        <v>96</v>
      </c>
      <c r="L58" s="208"/>
      <c r="M58" s="217" t="s">
        <v>95</v>
      </c>
      <c r="N58" s="206"/>
    </row>
    <row r="59" spans="1:14" s="213" customFormat="1" ht="20" customHeight="1" thickBot="1">
      <c r="A59" s="148"/>
      <c r="B59" s="148"/>
      <c r="C59" s="148"/>
      <c r="D59" s="216"/>
      <c r="E59" s="214"/>
      <c r="F59" s="216"/>
      <c r="G59" s="214"/>
      <c r="H59" s="216"/>
      <c r="I59" s="214"/>
      <c r="J59" s="214"/>
      <c r="K59" s="214"/>
      <c r="L59" s="215"/>
      <c r="M59" s="214"/>
      <c r="N59" s="148"/>
    </row>
    <row r="60" spans="1:14" ht="28" customHeight="1" thickBot="1">
      <c r="A60" s="206"/>
      <c r="B60" s="212" t="s">
        <v>94</v>
      </c>
      <c r="C60" s="212"/>
      <c r="D60" s="212"/>
      <c r="E60" s="212"/>
      <c r="F60" s="212"/>
      <c r="G60" s="212"/>
      <c r="H60" s="211"/>
      <c r="I60" s="210" t="str">
        <f>IFERROR(((E56+G56)/I58),"％")</f>
        <v>％</v>
      </c>
      <c r="K60" s="209" t="s">
        <v>93</v>
      </c>
      <c r="L60" s="208"/>
      <c r="M60" s="207" t="str">
        <f>IFERROR((M56/M58),"人")</f>
        <v>人</v>
      </c>
      <c r="N60" s="206"/>
    </row>
    <row r="61" spans="1:14" s="198" customFormat="1" ht="28" customHeight="1">
      <c r="G61" s="205"/>
    </row>
    <row r="62" spans="1:14" s="203" customFormat="1" ht="28" customHeight="1">
      <c r="B62" s="204" t="s">
        <v>92</v>
      </c>
      <c r="C62" s="204"/>
      <c r="D62" s="204"/>
      <c r="E62" s="204"/>
      <c r="F62" s="204"/>
      <c r="G62" s="204"/>
      <c r="H62" s="204"/>
      <c r="I62" s="204"/>
      <c r="J62" s="204"/>
      <c r="K62" s="204"/>
      <c r="L62" s="204"/>
      <c r="M62" s="204"/>
    </row>
    <row r="63" spans="1:14" ht="18" customHeight="1">
      <c r="B63" s="158" t="s">
        <v>91</v>
      </c>
      <c r="C63" s="158"/>
      <c r="D63" s="158"/>
      <c r="E63" s="158"/>
      <c r="F63" s="158"/>
      <c r="G63" s="158"/>
      <c r="H63" s="158"/>
      <c r="I63" s="158"/>
      <c r="J63" s="158"/>
      <c r="K63" s="158"/>
      <c r="L63" s="158"/>
      <c r="M63" s="158"/>
    </row>
    <row r="64" spans="1:14" s="198" customFormat="1" ht="18" customHeight="1">
      <c r="A64" s="201"/>
      <c r="C64" s="199" t="s">
        <v>90</v>
      </c>
      <c r="D64" s="199"/>
      <c r="E64" s="199"/>
      <c r="F64" s="199"/>
      <c r="G64" s="202"/>
      <c r="H64" s="199"/>
      <c r="I64" s="199"/>
      <c r="J64" s="199"/>
      <c r="K64" s="199"/>
      <c r="L64" s="199"/>
      <c r="M64" s="199"/>
      <c r="N64" s="201"/>
    </row>
    <row r="65" spans="1:16" s="198" customFormat="1" ht="18" customHeight="1">
      <c r="A65" s="200"/>
      <c r="C65" s="199" t="s">
        <v>89</v>
      </c>
      <c r="D65" s="199"/>
      <c r="E65" s="199"/>
      <c r="F65" s="199"/>
      <c r="G65" s="199"/>
      <c r="H65" s="199"/>
      <c r="I65" s="199"/>
      <c r="J65" s="199"/>
      <c r="K65" s="199"/>
      <c r="L65" s="199"/>
      <c r="M65" s="199"/>
    </row>
    <row r="66" spans="1:16" s="198" customFormat="1" ht="18" customHeight="1">
      <c r="A66" s="200"/>
      <c r="C66" s="199" t="s">
        <v>88</v>
      </c>
      <c r="D66" s="199"/>
      <c r="E66" s="199"/>
      <c r="F66" s="199"/>
      <c r="G66" s="199"/>
      <c r="H66" s="199"/>
      <c r="I66" s="199"/>
      <c r="J66" s="199"/>
      <c r="K66" s="199"/>
      <c r="L66" s="199"/>
      <c r="M66" s="199"/>
    </row>
    <row r="67" spans="1:16" s="198" customFormat="1" ht="18" customHeight="1">
      <c r="A67" s="200"/>
      <c r="C67" s="199" t="s">
        <v>87</v>
      </c>
      <c r="D67" s="199"/>
      <c r="E67" s="199"/>
      <c r="F67" s="199"/>
      <c r="G67" s="199"/>
      <c r="H67" s="199"/>
      <c r="I67" s="199"/>
      <c r="J67" s="199"/>
      <c r="K67" s="199"/>
      <c r="L67" s="199"/>
      <c r="M67" s="199"/>
    </row>
    <row r="68" spans="1:16" s="198" customFormat="1" ht="28" customHeight="1">
      <c r="A68" s="200"/>
      <c r="C68" s="199"/>
      <c r="D68" s="199"/>
      <c r="E68" s="199"/>
      <c r="F68" s="199"/>
      <c r="G68" s="199"/>
      <c r="H68" s="199"/>
      <c r="I68" s="199"/>
      <c r="J68" s="199"/>
      <c r="K68" s="199"/>
      <c r="L68" s="199"/>
      <c r="M68" s="199"/>
    </row>
    <row r="69" spans="1:16" ht="28" customHeight="1" thickBot="1">
      <c r="B69" s="197" t="s">
        <v>86</v>
      </c>
      <c r="C69" s="158"/>
      <c r="D69" s="158"/>
      <c r="E69" s="158"/>
      <c r="F69" s="158"/>
      <c r="G69" s="158"/>
      <c r="H69" s="158"/>
      <c r="I69" s="158"/>
      <c r="J69" s="158"/>
      <c r="K69" s="158"/>
      <c r="L69" s="158"/>
      <c r="M69" s="158"/>
    </row>
    <row r="70" spans="1:16" ht="28" customHeight="1" thickBot="1">
      <c r="B70" s="166" t="s">
        <v>78</v>
      </c>
      <c r="C70" s="165"/>
      <c r="D70" s="164"/>
      <c r="E70" s="166" t="s">
        <v>85</v>
      </c>
      <c r="F70" s="164"/>
      <c r="G70" s="166" t="s">
        <v>76</v>
      </c>
      <c r="H70" s="165"/>
      <c r="I70" s="165"/>
      <c r="J70" s="165"/>
      <c r="K70" s="165"/>
      <c r="L70" s="165"/>
      <c r="M70" s="164"/>
    </row>
    <row r="71" spans="1:16" ht="40" customHeight="1" thickBot="1">
      <c r="B71" s="196" t="s">
        <v>84</v>
      </c>
      <c r="C71" s="195"/>
      <c r="D71" s="194"/>
      <c r="E71" s="187"/>
      <c r="F71" s="186"/>
      <c r="G71" s="185"/>
      <c r="H71" s="184"/>
      <c r="I71" s="184"/>
      <c r="J71" s="184"/>
      <c r="K71" s="184"/>
      <c r="L71" s="184"/>
      <c r="M71" s="183"/>
    </row>
    <row r="72" spans="1:16" ht="28" customHeight="1" thickBot="1">
      <c r="B72" s="161" t="s">
        <v>83</v>
      </c>
      <c r="C72" s="160"/>
      <c r="D72" s="159"/>
      <c r="E72" s="187"/>
      <c r="F72" s="186"/>
      <c r="G72" s="185"/>
      <c r="H72" s="184"/>
      <c r="I72" s="184"/>
      <c r="J72" s="184"/>
      <c r="K72" s="184"/>
      <c r="L72" s="184"/>
      <c r="M72" s="183"/>
    </row>
    <row r="73" spans="1:16" ht="28" customHeight="1" thickBot="1">
      <c r="B73" s="161" t="s">
        <v>82</v>
      </c>
      <c r="C73" s="160"/>
      <c r="D73" s="159"/>
      <c r="E73" s="187"/>
      <c r="F73" s="186"/>
      <c r="G73" s="185"/>
      <c r="H73" s="184"/>
      <c r="I73" s="184"/>
      <c r="J73" s="184"/>
      <c r="K73" s="184"/>
      <c r="L73" s="184"/>
      <c r="M73" s="183"/>
    </row>
    <row r="74" spans="1:16" ht="28" customHeight="1" thickBot="1">
      <c r="B74" s="161" t="s">
        <v>81</v>
      </c>
      <c r="C74" s="160"/>
      <c r="D74" s="159"/>
      <c r="E74" s="187"/>
      <c r="F74" s="186"/>
      <c r="G74" s="185"/>
      <c r="H74" s="184"/>
      <c r="I74" s="184"/>
      <c r="J74" s="184"/>
      <c r="K74" s="184"/>
      <c r="L74" s="184"/>
      <c r="M74" s="183"/>
    </row>
    <row r="75" spans="1:16" ht="28" customHeight="1" thickBot="1">
      <c r="B75" s="185"/>
      <c r="C75" s="184"/>
      <c r="D75" s="183"/>
      <c r="E75" s="187"/>
      <c r="F75" s="186"/>
      <c r="G75" s="185"/>
      <c r="H75" s="184"/>
      <c r="I75" s="184"/>
      <c r="J75" s="184"/>
      <c r="K75" s="184"/>
      <c r="L75" s="184"/>
      <c r="M75" s="183"/>
    </row>
    <row r="76" spans="1:16" ht="28" customHeight="1" thickBot="1">
      <c r="B76" s="166" t="s">
        <v>80</v>
      </c>
      <c r="C76" s="165"/>
      <c r="D76" s="164"/>
      <c r="E76" s="163" t="str">
        <f ca="1">IF((SUM(E71:(OFFSET(F76,-1,0))))=0,"",(SUM(E71:(OFFSET(F76,-1,0)))))</f>
        <v/>
      </c>
      <c r="F76" s="162"/>
      <c r="G76" s="161"/>
      <c r="H76" s="160"/>
      <c r="I76" s="160"/>
      <c r="J76" s="160"/>
      <c r="K76" s="160"/>
      <c r="L76" s="160"/>
      <c r="M76" s="159"/>
      <c r="P76" s="193"/>
    </row>
    <row r="77" spans="1:16" ht="28" customHeight="1">
      <c r="C77" s="192"/>
      <c r="E77" s="191"/>
      <c r="F77" s="191"/>
    </row>
    <row r="78" spans="1:16" ht="28" customHeight="1" thickBot="1">
      <c r="B78" s="158" t="s">
        <v>79</v>
      </c>
      <c r="C78" s="158"/>
      <c r="D78" s="158"/>
      <c r="E78" s="158"/>
      <c r="F78" s="158"/>
      <c r="G78" s="158"/>
      <c r="H78" s="158"/>
      <c r="I78" s="158"/>
      <c r="J78" s="158"/>
      <c r="K78" s="158"/>
      <c r="L78" s="158"/>
      <c r="M78" s="158"/>
    </row>
    <row r="79" spans="1:16" ht="28" customHeight="1" thickBot="1">
      <c r="B79" s="166" t="s">
        <v>78</v>
      </c>
      <c r="C79" s="165"/>
      <c r="D79" s="164"/>
      <c r="E79" s="166" t="s">
        <v>77</v>
      </c>
      <c r="F79" s="164"/>
      <c r="G79" s="166" t="s">
        <v>76</v>
      </c>
      <c r="H79" s="165"/>
      <c r="I79" s="165"/>
      <c r="J79" s="165"/>
      <c r="K79" s="165"/>
      <c r="L79" s="165"/>
      <c r="M79" s="164"/>
    </row>
    <row r="80" spans="1:16" ht="28" customHeight="1" thickBot="1">
      <c r="B80" s="190"/>
      <c r="C80" s="189"/>
      <c r="D80" s="188"/>
      <c r="E80" s="187"/>
      <c r="F80" s="186"/>
      <c r="G80" s="185"/>
      <c r="H80" s="184"/>
      <c r="I80" s="184"/>
      <c r="J80" s="184"/>
      <c r="K80" s="184"/>
      <c r="L80" s="184"/>
      <c r="M80" s="183"/>
    </row>
    <row r="81" spans="2:13" ht="28" customHeight="1" thickBot="1">
      <c r="B81" s="190"/>
      <c r="C81" s="189"/>
      <c r="D81" s="188"/>
      <c r="E81" s="187"/>
      <c r="F81" s="186"/>
      <c r="G81" s="185"/>
      <c r="H81" s="184"/>
      <c r="I81" s="184"/>
      <c r="J81" s="184"/>
      <c r="K81" s="184"/>
      <c r="L81" s="184"/>
      <c r="M81" s="183"/>
    </row>
    <row r="82" spans="2:13" ht="28" customHeight="1" thickBot="1">
      <c r="B82" s="190"/>
      <c r="C82" s="189"/>
      <c r="D82" s="188"/>
      <c r="E82" s="187"/>
      <c r="F82" s="186"/>
      <c r="G82" s="185"/>
      <c r="H82" s="184"/>
      <c r="I82" s="184"/>
      <c r="J82" s="184"/>
      <c r="K82" s="184"/>
      <c r="L82" s="184"/>
      <c r="M82" s="183"/>
    </row>
    <row r="83" spans="2:13" ht="28" customHeight="1" thickBot="1">
      <c r="B83" s="182"/>
      <c r="C83" s="181"/>
      <c r="D83" s="180"/>
      <c r="E83" s="179"/>
      <c r="F83" s="178"/>
      <c r="G83" s="177"/>
      <c r="H83" s="176"/>
      <c r="I83" s="176"/>
      <c r="J83" s="176"/>
      <c r="K83" s="176"/>
      <c r="L83" s="176"/>
      <c r="M83" s="175"/>
    </row>
    <row r="84" spans="2:13" ht="28" customHeight="1" thickBot="1">
      <c r="B84" s="190"/>
      <c r="C84" s="189"/>
      <c r="D84" s="188"/>
      <c r="E84" s="187"/>
      <c r="F84" s="186"/>
      <c r="G84" s="185"/>
      <c r="H84" s="184"/>
      <c r="I84" s="184"/>
      <c r="J84" s="184"/>
      <c r="K84" s="184"/>
      <c r="L84" s="184"/>
      <c r="M84" s="183"/>
    </row>
    <row r="85" spans="2:13" ht="28" customHeight="1" thickBot="1">
      <c r="B85" s="182"/>
      <c r="C85" s="181"/>
      <c r="D85" s="180"/>
      <c r="E85" s="179"/>
      <c r="F85" s="178"/>
      <c r="G85" s="177"/>
      <c r="H85" s="176"/>
      <c r="I85" s="176"/>
      <c r="J85" s="176"/>
      <c r="K85" s="176"/>
      <c r="L85" s="176"/>
      <c r="M85" s="175"/>
    </row>
    <row r="86" spans="2:13" ht="28" customHeight="1" thickBot="1">
      <c r="B86" s="174"/>
      <c r="C86" s="173"/>
      <c r="D86" s="172"/>
      <c r="E86" s="171"/>
      <c r="F86" s="170"/>
      <c r="G86" s="169"/>
      <c r="H86" s="168"/>
      <c r="I86" s="168"/>
      <c r="J86" s="168"/>
      <c r="K86" s="168"/>
      <c r="L86" s="168"/>
      <c r="M86" s="167"/>
    </row>
    <row r="87" spans="2:13" ht="28" customHeight="1" thickBot="1">
      <c r="B87" s="166" t="s">
        <v>75</v>
      </c>
      <c r="C87" s="165"/>
      <c r="D87" s="164"/>
      <c r="E87" s="163" t="str">
        <f ca="1">IF((SUM(E80:(OFFSET(F87,-1,0))))=0,"",(SUM(E80:(OFFSET(F87,-1,0)))))</f>
        <v/>
      </c>
      <c r="F87" s="162"/>
      <c r="G87" s="161"/>
      <c r="H87" s="160"/>
      <c r="I87" s="160"/>
      <c r="J87" s="160"/>
      <c r="K87" s="160"/>
      <c r="L87" s="160"/>
      <c r="M87" s="159"/>
    </row>
    <row r="89" spans="2:13" ht="28" customHeight="1">
      <c r="B89" s="158" t="s">
        <v>74</v>
      </c>
      <c r="C89" s="158"/>
      <c r="D89" s="158"/>
      <c r="E89" s="158"/>
      <c r="F89" s="158"/>
      <c r="G89" s="158"/>
      <c r="H89" s="158"/>
      <c r="I89" s="158"/>
      <c r="J89" s="158"/>
      <c r="K89" s="158"/>
      <c r="L89" s="158"/>
      <c r="M89" s="158"/>
    </row>
    <row r="90" spans="2:13" ht="28" customHeight="1">
      <c r="B90" s="157"/>
      <c r="C90" s="156"/>
      <c r="D90" s="156"/>
      <c r="E90" s="156"/>
      <c r="F90" s="156"/>
      <c r="G90" s="156"/>
      <c r="H90" s="156"/>
      <c r="I90" s="156"/>
      <c r="J90" s="156"/>
      <c r="K90" s="156"/>
      <c r="L90" s="156"/>
      <c r="M90" s="155"/>
    </row>
    <row r="91" spans="2:13" ht="28" customHeight="1">
      <c r="B91" s="154"/>
      <c r="C91" s="153"/>
      <c r="D91" s="153"/>
      <c r="E91" s="153"/>
      <c r="F91" s="153"/>
      <c r="G91" s="153"/>
      <c r="H91" s="153"/>
      <c r="I91" s="153"/>
      <c r="J91" s="153"/>
      <c r="K91" s="153"/>
      <c r="L91" s="153"/>
      <c r="M91" s="152"/>
    </row>
    <row r="92" spans="2:13" ht="28" customHeight="1">
      <c r="B92" s="151"/>
      <c r="C92" s="150"/>
      <c r="D92" s="150"/>
      <c r="E92" s="150"/>
      <c r="F92" s="150"/>
      <c r="G92" s="150"/>
      <c r="H92" s="150"/>
      <c r="I92" s="150"/>
      <c r="J92" s="150"/>
      <c r="K92" s="150"/>
      <c r="L92" s="150"/>
      <c r="M92" s="149"/>
    </row>
  </sheetData>
  <sheetProtection algorithmName="SHA-512" hashValue="BrNa578kKZ5ajCzJwlfAzZ5fg9IdjXUVKI8xKp48+CvrL2G/30oAynDXuz6Q4/ii4hPo7h3XQz/lNPayGFFH+w==" saltValue="gIvYrhvLNDnPNFXmqoBtLQ==" spinCount="100000" sheet="1" formatCells="0" formatColumns="0" formatRows="0" insertColumns="0" insertRows="0" insertHyperlinks="0" deleteColumns="0" deleteRows="0" sort="0" autoFilter="0" pivotTables="0"/>
  <mergeCells count="87">
    <mergeCell ref="B20:B22"/>
    <mergeCell ref="D20:F20"/>
    <mergeCell ref="B23:B25"/>
    <mergeCell ref="D23:F23"/>
    <mergeCell ref="B26:B28"/>
    <mergeCell ref="D26:F26"/>
    <mergeCell ref="B1:D1"/>
    <mergeCell ref="B3:F3"/>
    <mergeCell ref="B5:C5"/>
    <mergeCell ref="D5:L5"/>
    <mergeCell ref="B6:C6"/>
    <mergeCell ref="D6:L6"/>
    <mergeCell ref="D32:F32"/>
    <mergeCell ref="B35:B37"/>
    <mergeCell ref="D35:F35"/>
    <mergeCell ref="B32:B34"/>
    <mergeCell ref="B7:C7"/>
    <mergeCell ref="D7:L7"/>
    <mergeCell ref="B17:B19"/>
    <mergeCell ref="D17:F17"/>
    <mergeCell ref="B29:B31"/>
    <mergeCell ref="D29:F29"/>
    <mergeCell ref="B53:B55"/>
    <mergeCell ref="D53:F53"/>
    <mergeCell ref="B38:B40"/>
    <mergeCell ref="D38:F38"/>
    <mergeCell ref="B41:B43"/>
    <mergeCell ref="D41:F41"/>
    <mergeCell ref="E70:F70"/>
    <mergeCell ref="B71:D71"/>
    <mergeCell ref="E71:F71"/>
    <mergeCell ref="B44:B46"/>
    <mergeCell ref="D44:F44"/>
    <mergeCell ref="B56:C56"/>
    <mergeCell ref="B47:B49"/>
    <mergeCell ref="B50:B52"/>
    <mergeCell ref="D50:F50"/>
    <mergeCell ref="D47:F47"/>
    <mergeCell ref="B74:D74"/>
    <mergeCell ref="B76:D76"/>
    <mergeCell ref="B75:D75"/>
    <mergeCell ref="B72:D72"/>
    <mergeCell ref="B73:D73"/>
    <mergeCell ref="B70:D70"/>
    <mergeCell ref="B79:D79"/>
    <mergeCell ref="E79:F79"/>
    <mergeCell ref="G79:M79"/>
    <mergeCell ref="B80:D80"/>
    <mergeCell ref="E80:F80"/>
    <mergeCell ref="G80:M80"/>
    <mergeCell ref="B84:D84"/>
    <mergeCell ref="E84:F84"/>
    <mergeCell ref="G84:M84"/>
    <mergeCell ref="B83:D83"/>
    <mergeCell ref="E83:F83"/>
    <mergeCell ref="G83:M83"/>
    <mergeCell ref="B81:D81"/>
    <mergeCell ref="E81:F81"/>
    <mergeCell ref="G81:M81"/>
    <mergeCell ref="B82:D82"/>
    <mergeCell ref="E82:F82"/>
    <mergeCell ref="G82:M82"/>
    <mergeCell ref="G86:M86"/>
    <mergeCell ref="B85:D85"/>
    <mergeCell ref="E85:F85"/>
    <mergeCell ref="G85:M85"/>
    <mergeCell ref="B86:D86"/>
    <mergeCell ref="E87:F87"/>
    <mergeCell ref="G87:M87"/>
    <mergeCell ref="B87:D87"/>
    <mergeCell ref="E86:F86"/>
    <mergeCell ref="G75:M75"/>
    <mergeCell ref="E73:F73"/>
    <mergeCell ref="E72:F72"/>
    <mergeCell ref="E75:F75"/>
    <mergeCell ref="E76:F76"/>
    <mergeCell ref="E74:F74"/>
    <mergeCell ref="K60:L60"/>
    <mergeCell ref="G58:H58"/>
    <mergeCell ref="B60:H60"/>
    <mergeCell ref="K58:L58"/>
    <mergeCell ref="G76:M76"/>
    <mergeCell ref="G74:M74"/>
    <mergeCell ref="G71:M71"/>
    <mergeCell ref="G70:M70"/>
    <mergeCell ref="G73:M73"/>
    <mergeCell ref="G72:M72"/>
  </mergeCells>
  <phoneticPr fontId="2"/>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B8CC-ABEA-4A0C-A628-7A9AB50EF071}">
  <sheetPr>
    <pageSetUpPr fitToPage="1"/>
  </sheetPr>
  <dimension ref="A1:P92"/>
  <sheetViews>
    <sheetView view="pageBreakPreview" zoomScaleNormal="100" zoomScaleSheetLayoutView="100" workbookViewId="0">
      <selection activeCell="B4" sqref="B4"/>
    </sheetView>
  </sheetViews>
  <sheetFormatPr defaultRowHeight="28" customHeight="1"/>
  <cols>
    <col min="1" max="1" width="2.58203125" style="148" customWidth="1"/>
    <col min="2" max="3" width="8.6640625" style="148"/>
    <col min="4" max="4" width="8.6640625" style="148" customWidth="1"/>
    <col min="5" max="5" width="9.08203125" style="148" customWidth="1"/>
    <col min="6" max="6" width="8.75" style="148" customWidth="1"/>
    <col min="7" max="7" width="9.08203125" style="148" customWidth="1"/>
    <col min="8" max="8" width="8.6640625" style="148" customWidth="1"/>
    <col min="9" max="9" width="9.08203125" style="148" customWidth="1"/>
    <col min="10" max="10" width="8.6640625" style="148" customWidth="1"/>
    <col min="11" max="11" width="9.08203125" style="148" customWidth="1"/>
    <col min="12" max="12" width="8.6640625" style="148" customWidth="1"/>
    <col min="13" max="13" width="9.08203125" style="148" customWidth="1"/>
    <col min="14" max="14" width="1.58203125" style="148" customWidth="1"/>
    <col min="15" max="16384" width="8.6640625" style="148"/>
  </cols>
  <sheetData>
    <row r="1" spans="1:14" ht="28" customHeight="1">
      <c r="B1" s="276" t="s">
        <v>129</v>
      </c>
      <c r="C1" s="276"/>
      <c r="D1" s="276"/>
    </row>
    <row r="3" spans="1:14" s="272" customFormat="1" ht="28" customHeight="1">
      <c r="B3" s="275" t="s">
        <v>128</v>
      </c>
      <c r="C3" s="275"/>
      <c r="D3" s="275"/>
      <c r="E3" s="275"/>
      <c r="F3" s="275"/>
      <c r="G3" s="312">
        <v>2025</v>
      </c>
      <c r="H3" s="273" t="s">
        <v>127</v>
      </c>
      <c r="I3" s="273"/>
      <c r="J3" s="273"/>
      <c r="K3" s="273"/>
      <c r="L3" s="273"/>
      <c r="M3" s="273"/>
    </row>
    <row r="4" spans="1:14" ht="28" customHeight="1" thickBot="1">
      <c r="B4" s="269"/>
      <c r="C4" s="269"/>
      <c r="D4" s="269"/>
      <c r="E4" s="269"/>
      <c r="F4" s="269"/>
      <c r="G4" s="311"/>
    </row>
    <row r="5" spans="1:14" ht="40" customHeight="1">
      <c r="B5" s="267" t="s">
        <v>125</v>
      </c>
      <c r="C5" s="266"/>
      <c r="D5" s="310" t="s">
        <v>146</v>
      </c>
      <c r="E5" s="309"/>
      <c r="F5" s="309"/>
      <c r="G5" s="309"/>
      <c r="H5" s="309"/>
      <c r="I5" s="309"/>
      <c r="J5" s="309"/>
      <c r="K5" s="309"/>
      <c r="L5" s="309"/>
      <c r="M5" s="263"/>
    </row>
    <row r="6" spans="1:14" ht="35" customHeight="1">
      <c r="B6" s="262" t="s">
        <v>124</v>
      </c>
      <c r="C6" s="261"/>
      <c r="D6" s="308" t="s">
        <v>146</v>
      </c>
      <c r="E6" s="307"/>
      <c r="F6" s="307"/>
      <c r="G6" s="307"/>
      <c r="H6" s="307"/>
      <c r="I6" s="307"/>
      <c r="J6" s="307"/>
      <c r="K6" s="307"/>
      <c r="L6" s="307"/>
      <c r="M6" s="258"/>
    </row>
    <row r="7" spans="1:14" ht="35" customHeight="1" thickBot="1">
      <c r="B7" s="257" t="s">
        <v>123</v>
      </c>
      <c r="C7" s="256"/>
      <c r="D7" s="306" t="s">
        <v>145</v>
      </c>
      <c r="E7" s="305"/>
      <c r="F7" s="305"/>
      <c r="G7" s="305"/>
      <c r="H7" s="305"/>
      <c r="I7" s="305"/>
      <c r="J7" s="305"/>
      <c r="K7" s="305"/>
      <c r="L7" s="305"/>
      <c r="M7" s="253"/>
    </row>
    <row r="8" spans="1:14" s="198" customFormat="1" ht="20" customHeight="1"/>
    <row r="9" spans="1:14" s="198" customFormat="1" ht="20" customHeight="1">
      <c r="B9" s="252" t="s">
        <v>122</v>
      </c>
      <c r="C9" s="252"/>
      <c r="D9" s="252"/>
      <c r="E9" s="252"/>
    </row>
    <row r="10" spans="1:14" s="198" customFormat="1" ht="20" customHeight="1"/>
    <row r="11" spans="1:14" s="203" customFormat="1" ht="28" customHeight="1">
      <c r="B11" s="204" t="s">
        <v>121</v>
      </c>
      <c r="C11" s="204"/>
      <c r="D11" s="204"/>
      <c r="E11" s="204"/>
      <c r="F11" s="204"/>
      <c r="G11" s="204"/>
      <c r="H11" s="204"/>
      <c r="I11" s="204"/>
      <c r="J11" s="204"/>
      <c r="K11" s="204"/>
      <c r="L11" s="204"/>
      <c r="M11" s="204"/>
    </row>
    <row r="12" spans="1:14" ht="18" customHeight="1">
      <c r="B12" s="158" t="s">
        <v>120</v>
      </c>
      <c r="C12" s="158"/>
      <c r="D12" s="158"/>
      <c r="E12" s="158"/>
      <c r="F12" s="158"/>
      <c r="G12" s="158"/>
      <c r="H12" s="158"/>
      <c r="I12" s="158"/>
      <c r="J12" s="158"/>
      <c r="K12" s="158"/>
      <c r="L12" s="158"/>
      <c r="M12" s="158"/>
    </row>
    <row r="13" spans="1:14" ht="18" customHeight="1">
      <c r="B13" s="158" t="s">
        <v>119</v>
      </c>
      <c r="C13" s="158"/>
      <c r="D13" s="158"/>
      <c r="E13" s="158"/>
      <c r="F13" s="158"/>
      <c r="G13" s="158"/>
      <c r="H13" s="158"/>
      <c r="I13" s="158"/>
      <c r="J13" s="158"/>
      <c r="K13" s="158"/>
      <c r="L13" s="158"/>
      <c r="M13" s="158"/>
    </row>
    <row r="14" spans="1:14" s="198" customFormat="1" ht="18" customHeight="1">
      <c r="A14" s="201"/>
      <c r="C14" s="199" t="s">
        <v>118</v>
      </c>
      <c r="D14" s="199"/>
      <c r="E14" s="199"/>
      <c r="F14" s="199"/>
      <c r="G14" s="202"/>
      <c r="H14" s="199"/>
      <c r="I14" s="199"/>
      <c r="J14" s="199"/>
      <c r="K14" s="199"/>
      <c r="L14" s="199"/>
      <c r="M14" s="199"/>
      <c r="N14" s="201"/>
    </row>
    <row r="15" spans="1:14" s="198" customFormat="1" ht="18" customHeight="1">
      <c r="C15" s="199" t="s">
        <v>117</v>
      </c>
      <c r="D15" s="199"/>
      <c r="E15" s="199"/>
      <c r="F15" s="199"/>
      <c r="G15" s="202"/>
      <c r="H15" s="199"/>
      <c r="I15" s="199"/>
      <c r="J15" s="199"/>
      <c r="K15" s="199"/>
      <c r="L15" s="199"/>
      <c r="M15" s="199"/>
    </row>
    <row r="16" spans="1:14" s="198" customFormat="1" ht="28" customHeight="1" thickBot="1">
      <c r="B16" s="199"/>
      <c r="C16" s="199"/>
      <c r="D16" s="199"/>
      <c r="E16" s="199"/>
      <c r="F16" s="199"/>
      <c r="G16" s="202"/>
      <c r="H16" s="199"/>
      <c r="I16" s="199"/>
      <c r="J16" s="199"/>
      <c r="K16" s="199"/>
      <c r="L16" s="199"/>
      <c r="M16" s="199"/>
    </row>
    <row r="17" spans="2:13" ht="28" customHeight="1">
      <c r="B17" s="251">
        <v>1</v>
      </c>
      <c r="C17" s="247" t="s">
        <v>115</v>
      </c>
      <c r="D17" s="246">
        <v>45767</v>
      </c>
      <c r="E17" s="245"/>
      <c r="F17" s="244"/>
      <c r="G17" s="243" t="s">
        <v>113</v>
      </c>
      <c r="H17" s="242" t="s">
        <v>143</v>
      </c>
      <c r="I17" s="241" t="s">
        <v>112</v>
      </c>
      <c r="J17" s="240" t="s">
        <v>142</v>
      </c>
      <c r="K17" s="239"/>
      <c r="L17" s="238"/>
      <c r="M17" s="237"/>
    </row>
    <row r="18" spans="2:13" ht="28" customHeight="1">
      <c r="B18" s="250"/>
      <c r="C18" s="235" t="s">
        <v>111</v>
      </c>
      <c r="D18" s="234" t="s">
        <v>110</v>
      </c>
      <c r="E18" s="231">
        <v>20</v>
      </c>
      <c r="F18" s="232" t="s">
        <v>109</v>
      </c>
      <c r="G18" s="231">
        <v>6</v>
      </c>
      <c r="H18" s="233" t="s">
        <v>108</v>
      </c>
      <c r="I18" s="231">
        <v>4</v>
      </c>
      <c r="J18" s="232" t="s">
        <v>107</v>
      </c>
      <c r="K18" s="231">
        <v>5</v>
      </c>
      <c r="L18" s="230" t="s">
        <v>105</v>
      </c>
      <c r="M18" s="229">
        <f>IF((SUM(K18,I18,G18,E18))=0,"人",(SUM(K18,I18,G18,E18)))</f>
        <v>35</v>
      </c>
    </row>
    <row r="19" spans="2:13" ht="40" customHeight="1" thickBot="1">
      <c r="B19" s="249"/>
      <c r="C19" s="227" t="s">
        <v>104</v>
      </c>
      <c r="D19" s="226" t="s">
        <v>144</v>
      </c>
      <c r="E19" s="225"/>
      <c r="F19" s="225"/>
      <c r="G19" s="225"/>
      <c r="H19" s="225"/>
      <c r="I19" s="225"/>
      <c r="J19" s="225"/>
      <c r="K19" s="225"/>
      <c r="L19" s="225"/>
      <c r="M19" s="224"/>
    </row>
    <row r="20" spans="2:13" ht="28" customHeight="1">
      <c r="B20" s="251">
        <v>2</v>
      </c>
      <c r="C20" s="247" t="s">
        <v>115</v>
      </c>
      <c r="D20" s="246">
        <v>45797</v>
      </c>
      <c r="E20" s="245"/>
      <c r="F20" s="244"/>
      <c r="G20" s="243" t="s">
        <v>113</v>
      </c>
      <c r="H20" s="242" t="s">
        <v>143</v>
      </c>
      <c r="I20" s="241" t="s">
        <v>112</v>
      </c>
      <c r="J20" s="240" t="s">
        <v>142</v>
      </c>
      <c r="K20" s="239"/>
      <c r="L20" s="238"/>
      <c r="M20" s="237"/>
    </row>
    <row r="21" spans="2:13" ht="28" customHeight="1">
      <c r="B21" s="250"/>
      <c r="C21" s="235" t="s">
        <v>111</v>
      </c>
      <c r="D21" s="234" t="s">
        <v>110</v>
      </c>
      <c r="E21" s="231">
        <v>20</v>
      </c>
      <c r="F21" s="232" t="s">
        <v>109</v>
      </c>
      <c r="G21" s="231">
        <v>6</v>
      </c>
      <c r="H21" s="233" t="s">
        <v>108</v>
      </c>
      <c r="I21" s="231">
        <v>4</v>
      </c>
      <c r="J21" s="232" t="s">
        <v>107</v>
      </c>
      <c r="K21" s="231">
        <v>5</v>
      </c>
      <c r="L21" s="230" t="s">
        <v>105</v>
      </c>
      <c r="M21" s="229">
        <f>IF((SUM(K21,I21,G21,E21))=0,"人",(SUM(K21,I21,G21,E21)))</f>
        <v>35</v>
      </c>
    </row>
    <row r="22" spans="2:13" ht="40" customHeight="1" thickBot="1">
      <c r="B22" s="249"/>
      <c r="C22" s="227" t="s">
        <v>104</v>
      </c>
      <c r="D22" s="226" t="s">
        <v>144</v>
      </c>
      <c r="E22" s="225"/>
      <c r="F22" s="225"/>
      <c r="G22" s="225"/>
      <c r="H22" s="225"/>
      <c r="I22" s="225"/>
      <c r="J22" s="225"/>
      <c r="K22" s="225"/>
      <c r="L22" s="225"/>
      <c r="M22" s="224"/>
    </row>
    <row r="23" spans="2:13" ht="28" customHeight="1">
      <c r="B23" s="251">
        <v>3</v>
      </c>
      <c r="C23" s="247" t="s">
        <v>115</v>
      </c>
      <c r="D23" s="246">
        <v>45828</v>
      </c>
      <c r="E23" s="245"/>
      <c r="F23" s="244"/>
      <c r="G23" s="243" t="s">
        <v>113</v>
      </c>
      <c r="H23" s="242" t="s">
        <v>143</v>
      </c>
      <c r="I23" s="241" t="s">
        <v>112</v>
      </c>
      <c r="J23" s="240" t="s">
        <v>142</v>
      </c>
      <c r="K23" s="239"/>
      <c r="L23" s="238"/>
      <c r="M23" s="237"/>
    </row>
    <row r="24" spans="2:13" ht="28" customHeight="1">
      <c r="B24" s="250"/>
      <c r="C24" s="235" t="s">
        <v>111</v>
      </c>
      <c r="D24" s="234" t="s">
        <v>110</v>
      </c>
      <c r="E24" s="231">
        <v>20</v>
      </c>
      <c r="F24" s="232" t="s">
        <v>109</v>
      </c>
      <c r="G24" s="231">
        <v>6</v>
      </c>
      <c r="H24" s="233" t="s">
        <v>108</v>
      </c>
      <c r="I24" s="231">
        <v>4</v>
      </c>
      <c r="J24" s="232" t="s">
        <v>107</v>
      </c>
      <c r="K24" s="231">
        <v>5</v>
      </c>
      <c r="L24" s="230" t="s">
        <v>105</v>
      </c>
      <c r="M24" s="229">
        <f>IF((SUM(K24,I24,G24,E24))=0,"人",(SUM(K24,I24,G24,E24)))</f>
        <v>35</v>
      </c>
    </row>
    <row r="25" spans="2:13" ht="40" customHeight="1" thickBot="1">
      <c r="B25" s="249"/>
      <c r="C25" s="227" t="s">
        <v>104</v>
      </c>
      <c r="D25" s="226" t="s">
        <v>144</v>
      </c>
      <c r="E25" s="225"/>
      <c r="F25" s="225"/>
      <c r="G25" s="225"/>
      <c r="H25" s="225"/>
      <c r="I25" s="225"/>
      <c r="J25" s="225"/>
      <c r="K25" s="225"/>
      <c r="L25" s="225"/>
      <c r="M25" s="224"/>
    </row>
    <row r="26" spans="2:13" ht="28" customHeight="1">
      <c r="B26" s="251">
        <v>4</v>
      </c>
      <c r="C26" s="247" t="s">
        <v>115</v>
      </c>
      <c r="D26" s="246">
        <v>45858</v>
      </c>
      <c r="E26" s="245"/>
      <c r="F26" s="244"/>
      <c r="G26" s="243" t="s">
        <v>113</v>
      </c>
      <c r="H26" s="242" t="s">
        <v>143</v>
      </c>
      <c r="I26" s="241" t="s">
        <v>112</v>
      </c>
      <c r="J26" s="240" t="s">
        <v>142</v>
      </c>
      <c r="K26" s="239"/>
      <c r="L26" s="238"/>
      <c r="M26" s="237"/>
    </row>
    <row r="27" spans="2:13" ht="28" customHeight="1">
      <c r="B27" s="250"/>
      <c r="C27" s="235" t="s">
        <v>111</v>
      </c>
      <c r="D27" s="234" t="s">
        <v>110</v>
      </c>
      <c r="E27" s="231">
        <v>20</v>
      </c>
      <c r="F27" s="232" t="s">
        <v>109</v>
      </c>
      <c r="G27" s="231">
        <v>6</v>
      </c>
      <c r="H27" s="233" t="s">
        <v>108</v>
      </c>
      <c r="I27" s="231">
        <v>4</v>
      </c>
      <c r="J27" s="232" t="s">
        <v>107</v>
      </c>
      <c r="K27" s="231">
        <v>5</v>
      </c>
      <c r="L27" s="230" t="s">
        <v>105</v>
      </c>
      <c r="M27" s="229">
        <f>IF((SUM(K27,I27,G27,E27))=0,"人",(SUM(K27,I27,G27,E27)))</f>
        <v>35</v>
      </c>
    </row>
    <row r="28" spans="2:13" ht="40" customHeight="1" thickBot="1">
      <c r="B28" s="249"/>
      <c r="C28" s="227" t="s">
        <v>104</v>
      </c>
      <c r="D28" s="226" t="s">
        <v>144</v>
      </c>
      <c r="E28" s="225"/>
      <c r="F28" s="225"/>
      <c r="G28" s="225"/>
      <c r="H28" s="225"/>
      <c r="I28" s="225"/>
      <c r="J28" s="225"/>
      <c r="K28" s="225"/>
      <c r="L28" s="225"/>
      <c r="M28" s="224"/>
    </row>
    <row r="29" spans="2:13" ht="28" customHeight="1">
      <c r="B29" s="251">
        <v>5</v>
      </c>
      <c r="C29" s="247" t="s">
        <v>115</v>
      </c>
      <c r="D29" s="246">
        <v>45889</v>
      </c>
      <c r="E29" s="245"/>
      <c r="F29" s="244"/>
      <c r="G29" s="243" t="s">
        <v>113</v>
      </c>
      <c r="H29" s="242" t="s">
        <v>143</v>
      </c>
      <c r="I29" s="241" t="s">
        <v>112</v>
      </c>
      <c r="J29" s="240" t="s">
        <v>142</v>
      </c>
      <c r="K29" s="239"/>
      <c r="L29" s="238"/>
      <c r="M29" s="237"/>
    </row>
    <row r="30" spans="2:13" ht="28" customHeight="1">
      <c r="B30" s="250"/>
      <c r="C30" s="235" t="s">
        <v>111</v>
      </c>
      <c r="D30" s="234" t="s">
        <v>110</v>
      </c>
      <c r="E30" s="231">
        <v>30</v>
      </c>
      <c r="F30" s="232" t="s">
        <v>109</v>
      </c>
      <c r="G30" s="231">
        <v>10</v>
      </c>
      <c r="H30" s="233" t="s">
        <v>108</v>
      </c>
      <c r="I30" s="231">
        <v>4</v>
      </c>
      <c r="J30" s="232" t="s">
        <v>107</v>
      </c>
      <c r="K30" s="231">
        <v>6</v>
      </c>
      <c r="L30" s="230" t="s">
        <v>105</v>
      </c>
      <c r="M30" s="229">
        <f>IF((SUM(K30,I30,G30,E30))=0,"人",(SUM(K30,I30,G30,E30)))</f>
        <v>50</v>
      </c>
    </row>
    <row r="31" spans="2:13" ht="40" customHeight="1" thickBot="1">
      <c r="B31" s="249"/>
      <c r="C31" s="227" t="s">
        <v>104</v>
      </c>
      <c r="D31" s="226" t="s">
        <v>144</v>
      </c>
      <c r="E31" s="225"/>
      <c r="F31" s="225"/>
      <c r="G31" s="225"/>
      <c r="H31" s="225"/>
      <c r="I31" s="225"/>
      <c r="J31" s="225"/>
      <c r="K31" s="225"/>
      <c r="L31" s="225"/>
      <c r="M31" s="224"/>
    </row>
    <row r="32" spans="2:13" ht="28" customHeight="1">
      <c r="B32" s="251">
        <v>6</v>
      </c>
      <c r="C32" s="247" t="s">
        <v>115</v>
      </c>
      <c r="D32" s="246">
        <v>45920</v>
      </c>
      <c r="E32" s="245"/>
      <c r="F32" s="244"/>
      <c r="G32" s="243" t="s">
        <v>113</v>
      </c>
      <c r="H32" s="242" t="s">
        <v>143</v>
      </c>
      <c r="I32" s="241" t="s">
        <v>112</v>
      </c>
      <c r="J32" s="240" t="s">
        <v>142</v>
      </c>
      <c r="K32" s="239"/>
      <c r="L32" s="238"/>
      <c r="M32" s="237"/>
    </row>
    <row r="33" spans="2:13" ht="28" customHeight="1">
      <c r="B33" s="250"/>
      <c r="C33" s="235" t="s">
        <v>111</v>
      </c>
      <c r="D33" s="234" t="s">
        <v>110</v>
      </c>
      <c r="E33" s="231">
        <v>20</v>
      </c>
      <c r="F33" s="232" t="s">
        <v>109</v>
      </c>
      <c r="G33" s="231">
        <v>6</v>
      </c>
      <c r="H33" s="233" t="s">
        <v>108</v>
      </c>
      <c r="I33" s="231">
        <v>4</v>
      </c>
      <c r="J33" s="232" t="s">
        <v>107</v>
      </c>
      <c r="K33" s="231">
        <v>5</v>
      </c>
      <c r="L33" s="230" t="s">
        <v>105</v>
      </c>
      <c r="M33" s="229">
        <f>IF((SUM(K33,I33,G33,E33))=0,"人",(SUM(K33,I33,G33,E33)))</f>
        <v>35</v>
      </c>
    </row>
    <row r="34" spans="2:13" ht="40" customHeight="1" thickBot="1">
      <c r="B34" s="249"/>
      <c r="C34" s="227" t="s">
        <v>104</v>
      </c>
      <c r="D34" s="226" t="s">
        <v>141</v>
      </c>
      <c r="E34" s="225"/>
      <c r="F34" s="225"/>
      <c r="G34" s="225"/>
      <c r="H34" s="225"/>
      <c r="I34" s="225"/>
      <c r="J34" s="225"/>
      <c r="K34" s="225"/>
      <c r="L34" s="225"/>
      <c r="M34" s="224"/>
    </row>
    <row r="35" spans="2:13" ht="28" customHeight="1">
      <c r="B35" s="251">
        <v>7</v>
      </c>
      <c r="C35" s="247" t="s">
        <v>115</v>
      </c>
      <c r="D35" s="246">
        <v>45950</v>
      </c>
      <c r="E35" s="245"/>
      <c r="F35" s="244"/>
      <c r="G35" s="243" t="s">
        <v>113</v>
      </c>
      <c r="H35" s="242" t="s">
        <v>143</v>
      </c>
      <c r="I35" s="241" t="s">
        <v>112</v>
      </c>
      <c r="J35" s="240" t="s">
        <v>142</v>
      </c>
      <c r="K35" s="239"/>
      <c r="L35" s="238"/>
      <c r="M35" s="237"/>
    </row>
    <row r="36" spans="2:13" ht="28" customHeight="1">
      <c r="B36" s="250"/>
      <c r="C36" s="235" t="s">
        <v>111</v>
      </c>
      <c r="D36" s="234" t="s">
        <v>110</v>
      </c>
      <c r="E36" s="231">
        <v>20</v>
      </c>
      <c r="F36" s="232" t="s">
        <v>109</v>
      </c>
      <c r="G36" s="231">
        <v>6</v>
      </c>
      <c r="H36" s="233" t="s">
        <v>108</v>
      </c>
      <c r="I36" s="231">
        <v>4</v>
      </c>
      <c r="J36" s="232" t="s">
        <v>107</v>
      </c>
      <c r="K36" s="231">
        <v>5</v>
      </c>
      <c r="L36" s="230" t="s">
        <v>105</v>
      </c>
      <c r="M36" s="229">
        <f>IF((SUM(K36,I36,G36,E36))=0,"人",(SUM(K36,I36,G36,E36)))</f>
        <v>35</v>
      </c>
    </row>
    <row r="37" spans="2:13" ht="40" customHeight="1" thickBot="1">
      <c r="B37" s="249"/>
      <c r="C37" s="227" t="s">
        <v>104</v>
      </c>
      <c r="D37" s="226" t="s">
        <v>141</v>
      </c>
      <c r="E37" s="225"/>
      <c r="F37" s="225"/>
      <c r="G37" s="225"/>
      <c r="H37" s="225"/>
      <c r="I37" s="225"/>
      <c r="J37" s="225"/>
      <c r="K37" s="225"/>
      <c r="L37" s="225"/>
      <c r="M37" s="224"/>
    </row>
    <row r="38" spans="2:13" ht="28" customHeight="1">
      <c r="B38" s="251">
        <v>8</v>
      </c>
      <c r="C38" s="247" t="s">
        <v>115</v>
      </c>
      <c r="D38" s="246">
        <v>45981</v>
      </c>
      <c r="E38" s="245"/>
      <c r="F38" s="244"/>
      <c r="G38" s="243" t="s">
        <v>113</v>
      </c>
      <c r="H38" s="242" t="s">
        <v>143</v>
      </c>
      <c r="I38" s="241" t="s">
        <v>112</v>
      </c>
      <c r="J38" s="240" t="s">
        <v>142</v>
      </c>
      <c r="K38" s="239"/>
      <c r="L38" s="238"/>
      <c r="M38" s="237"/>
    </row>
    <row r="39" spans="2:13" ht="28" customHeight="1">
      <c r="B39" s="250"/>
      <c r="C39" s="235" t="s">
        <v>111</v>
      </c>
      <c r="D39" s="234" t="s">
        <v>110</v>
      </c>
      <c r="E39" s="231">
        <v>20</v>
      </c>
      <c r="F39" s="232" t="s">
        <v>109</v>
      </c>
      <c r="G39" s="231">
        <v>6</v>
      </c>
      <c r="H39" s="233" t="s">
        <v>108</v>
      </c>
      <c r="I39" s="231">
        <v>4</v>
      </c>
      <c r="J39" s="232" t="s">
        <v>107</v>
      </c>
      <c r="K39" s="231">
        <v>5</v>
      </c>
      <c r="L39" s="230" t="s">
        <v>105</v>
      </c>
      <c r="M39" s="229">
        <f>IF((SUM(K39,I39,G39,E39))=0,"人",(SUM(K39,I39,G39,E39)))</f>
        <v>35</v>
      </c>
    </row>
    <row r="40" spans="2:13" ht="40" customHeight="1" thickBot="1">
      <c r="B40" s="249"/>
      <c r="C40" s="227" t="s">
        <v>104</v>
      </c>
      <c r="D40" s="226" t="s">
        <v>141</v>
      </c>
      <c r="E40" s="225"/>
      <c r="F40" s="225"/>
      <c r="G40" s="225"/>
      <c r="H40" s="225"/>
      <c r="I40" s="225"/>
      <c r="J40" s="225"/>
      <c r="K40" s="225"/>
      <c r="L40" s="225"/>
      <c r="M40" s="224"/>
    </row>
    <row r="41" spans="2:13" ht="28" customHeight="1">
      <c r="B41" s="251">
        <v>9</v>
      </c>
      <c r="C41" s="247" t="s">
        <v>115</v>
      </c>
      <c r="D41" s="246">
        <v>46011</v>
      </c>
      <c r="E41" s="245"/>
      <c r="F41" s="244"/>
      <c r="G41" s="243" t="s">
        <v>113</v>
      </c>
      <c r="H41" s="242" t="s">
        <v>143</v>
      </c>
      <c r="I41" s="241" t="s">
        <v>112</v>
      </c>
      <c r="J41" s="240" t="s">
        <v>142</v>
      </c>
      <c r="K41" s="239"/>
      <c r="L41" s="238"/>
      <c r="M41" s="237"/>
    </row>
    <row r="42" spans="2:13" ht="28" customHeight="1">
      <c r="B42" s="250"/>
      <c r="C42" s="235" t="s">
        <v>111</v>
      </c>
      <c r="D42" s="234" t="s">
        <v>110</v>
      </c>
      <c r="E42" s="231">
        <v>20</v>
      </c>
      <c r="F42" s="232" t="s">
        <v>109</v>
      </c>
      <c r="G42" s="231">
        <v>6</v>
      </c>
      <c r="H42" s="233" t="s">
        <v>108</v>
      </c>
      <c r="I42" s="231">
        <v>4</v>
      </c>
      <c r="J42" s="232" t="s">
        <v>107</v>
      </c>
      <c r="K42" s="231">
        <v>5</v>
      </c>
      <c r="L42" s="230" t="s">
        <v>105</v>
      </c>
      <c r="M42" s="229">
        <f>IF((SUM(K42,I42,G42,E42))=0,"人",(SUM(K42,I42,G42,E42)))</f>
        <v>35</v>
      </c>
    </row>
    <row r="43" spans="2:13" ht="40" customHeight="1" thickBot="1">
      <c r="B43" s="249"/>
      <c r="C43" s="227" t="s">
        <v>104</v>
      </c>
      <c r="D43" s="226" t="s">
        <v>141</v>
      </c>
      <c r="E43" s="225"/>
      <c r="F43" s="225"/>
      <c r="G43" s="225"/>
      <c r="H43" s="225"/>
      <c r="I43" s="225"/>
      <c r="J43" s="225"/>
      <c r="K43" s="225"/>
      <c r="L43" s="225"/>
      <c r="M43" s="224"/>
    </row>
    <row r="44" spans="2:13" ht="28" customHeight="1">
      <c r="B44" s="251">
        <v>10</v>
      </c>
      <c r="C44" s="247" t="s">
        <v>115</v>
      </c>
      <c r="D44" s="246">
        <v>46042</v>
      </c>
      <c r="E44" s="245"/>
      <c r="F44" s="244"/>
      <c r="G44" s="243" t="s">
        <v>113</v>
      </c>
      <c r="H44" s="242" t="s">
        <v>143</v>
      </c>
      <c r="I44" s="241" t="s">
        <v>112</v>
      </c>
      <c r="J44" s="240" t="s">
        <v>142</v>
      </c>
      <c r="K44" s="239"/>
      <c r="L44" s="238"/>
      <c r="M44" s="237"/>
    </row>
    <row r="45" spans="2:13" ht="28" customHeight="1">
      <c r="B45" s="250"/>
      <c r="C45" s="235" t="s">
        <v>111</v>
      </c>
      <c r="D45" s="234" t="s">
        <v>110</v>
      </c>
      <c r="E45" s="231">
        <v>20</v>
      </c>
      <c r="F45" s="232" t="s">
        <v>109</v>
      </c>
      <c r="G45" s="231">
        <v>6</v>
      </c>
      <c r="H45" s="233" t="s">
        <v>108</v>
      </c>
      <c r="I45" s="231">
        <v>4</v>
      </c>
      <c r="J45" s="232" t="s">
        <v>107</v>
      </c>
      <c r="K45" s="231">
        <v>5</v>
      </c>
      <c r="L45" s="230" t="s">
        <v>105</v>
      </c>
      <c r="M45" s="229">
        <f>IF((SUM(K45,I45,G45,E45))=0,"人",(SUM(K45,I45,G45,E45)))</f>
        <v>35</v>
      </c>
    </row>
    <row r="46" spans="2:13" ht="40" customHeight="1" thickBot="1">
      <c r="B46" s="249"/>
      <c r="C46" s="227" t="s">
        <v>104</v>
      </c>
      <c r="D46" s="226" t="s">
        <v>141</v>
      </c>
      <c r="E46" s="225"/>
      <c r="F46" s="225"/>
      <c r="G46" s="225"/>
      <c r="H46" s="225"/>
      <c r="I46" s="225"/>
      <c r="J46" s="225"/>
      <c r="K46" s="225"/>
      <c r="L46" s="225"/>
      <c r="M46" s="224"/>
    </row>
    <row r="47" spans="2:13" ht="28" customHeight="1">
      <c r="B47" s="251">
        <v>11</v>
      </c>
      <c r="C47" s="247" t="s">
        <v>115</v>
      </c>
      <c r="D47" s="246">
        <v>46073</v>
      </c>
      <c r="E47" s="245"/>
      <c r="F47" s="244"/>
      <c r="G47" s="243" t="s">
        <v>113</v>
      </c>
      <c r="H47" s="242" t="s">
        <v>143</v>
      </c>
      <c r="I47" s="241" t="s">
        <v>112</v>
      </c>
      <c r="J47" s="240" t="s">
        <v>142</v>
      </c>
      <c r="K47" s="239"/>
      <c r="L47" s="238"/>
      <c r="M47" s="237"/>
    </row>
    <row r="48" spans="2:13" ht="28" customHeight="1">
      <c r="B48" s="250"/>
      <c r="C48" s="235" t="s">
        <v>111</v>
      </c>
      <c r="D48" s="234" t="s">
        <v>110</v>
      </c>
      <c r="E48" s="231">
        <v>20</v>
      </c>
      <c r="F48" s="232" t="s">
        <v>109</v>
      </c>
      <c r="G48" s="231">
        <v>6</v>
      </c>
      <c r="H48" s="233" t="s">
        <v>108</v>
      </c>
      <c r="I48" s="231">
        <v>4</v>
      </c>
      <c r="J48" s="232" t="s">
        <v>107</v>
      </c>
      <c r="K48" s="231">
        <v>5</v>
      </c>
      <c r="L48" s="230" t="s">
        <v>105</v>
      </c>
      <c r="M48" s="229">
        <f>IF((SUM(K48,I48,G48,E48))=0,"人",(SUM(K48,I48,G48,E48)))</f>
        <v>35</v>
      </c>
    </row>
    <row r="49" spans="1:14" ht="40" customHeight="1" thickBot="1">
      <c r="B49" s="249"/>
      <c r="C49" s="227" t="s">
        <v>104</v>
      </c>
      <c r="D49" s="226" t="s">
        <v>141</v>
      </c>
      <c r="E49" s="225"/>
      <c r="F49" s="225"/>
      <c r="G49" s="225"/>
      <c r="H49" s="225"/>
      <c r="I49" s="225"/>
      <c r="J49" s="225"/>
      <c r="K49" s="225"/>
      <c r="L49" s="225"/>
      <c r="M49" s="224"/>
    </row>
    <row r="50" spans="1:14" ht="28" customHeight="1">
      <c r="B50" s="251">
        <v>12</v>
      </c>
      <c r="C50" s="247" t="s">
        <v>115</v>
      </c>
      <c r="D50" s="246">
        <v>46106</v>
      </c>
      <c r="E50" s="245"/>
      <c r="F50" s="244"/>
      <c r="G50" s="243" t="s">
        <v>113</v>
      </c>
      <c r="H50" s="242" t="s">
        <v>143</v>
      </c>
      <c r="I50" s="241" t="s">
        <v>112</v>
      </c>
      <c r="J50" s="240" t="s">
        <v>142</v>
      </c>
      <c r="K50" s="239"/>
      <c r="L50" s="238"/>
      <c r="M50" s="237"/>
    </row>
    <row r="51" spans="1:14" ht="28" customHeight="1">
      <c r="B51" s="250"/>
      <c r="C51" s="235" t="s">
        <v>111</v>
      </c>
      <c r="D51" s="234" t="s">
        <v>110</v>
      </c>
      <c r="E51" s="231">
        <v>30</v>
      </c>
      <c r="F51" s="232" t="s">
        <v>109</v>
      </c>
      <c r="G51" s="231">
        <v>10</v>
      </c>
      <c r="H51" s="233" t="s">
        <v>108</v>
      </c>
      <c r="I51" s="231">
        <v>4</v>
      </c>
      <c r="J51" s="232" t="s">
        <v>107</v>
      </c>
      <c r="K51" s="231">
        <v>6</v>
      </c>
      <c r="L51" s="230" t="s">
        <v>105</v>
      </c>
      <c r="M51" s="229">
        <f>IF((SUM(K51,I51,G51,E51))=0,"人",(SUM(K51,I51,G51,E51)))</f>
        <v>50</v>
      </c>
    </row>
    <row r="52" spans="1:14" ht="40" customHeight="1" thickBot="1">
      <c r="B52" s="249"/>
      <c r="C52" s="227" t="s">
        <v>104</v>
      </c>
      <c r="D52" s="226" t="s">
        <v>141</v>
      </c>
      <c r="E52" s="225"/>
      <c r="F52" s="225"/>
      <c r="G52" s="225"/>
      <c r="H52" s="225"/>
      <c r="I52" s="225"/>
      <c r="J52" s="225"/>
      <c r="K52" s="225"/>
      <c r="L52" s="225"/>
      <c r="M52" s="224"/>
    </row>
    <row r="53" spans="1:14" ht="28" customHeight="1">
      <c r="B53" s="248" t="s">
        <v>116</v>
      </c>
      <c r="C53" s="247" t="s">
        <v>115</v>
      </c>
      <c r="D53" s="246" t="s">
        <v>114</v>
      </c>
      <c r="E53" s="245"/>
      <c r="F53" s="244"/>
      <c r="G53" s="243" t="s">
        <v>113</v>
      </c>
      <c r="H53" s="242"/>
      <c r="I53" s="241" t="s">
        <v>112</v>
      </c>
      <c r="J53" s="240"/>
      <c r="K53" s="239"/>
      <c r="L53" s="238"/>
      <c r="M53" s="237"/>
    </row>
    <row r="54" spans="1:14" ht="28" customHeight="1">
      <c r="B54" s="236"/>
      <c r="C54" s="235" t="s">
        <v>111</v>
      </c>
      <c r="D54" s="234" t="s">
        <v>110</v>
      </c>
      <c r="E54" s="231" t="s">
        <v>106</v>
      </c>
      <c r="F54" s="232" t="s">
        <v>109</v>
      </c>
      <c r="G54" s="231" t="s">
        <v>106</v>
      </c>
      <c r="H54" s="233" t="s">
        <v>108</v>
      </c>
      <c r="I54" s="231" t="s">
        <v>106</v>
      </c>
      <c r="J54" s="232" t="s">
        <v>107</v>
      </c>
      <c r="K54" s="231" t="s">
        <v>106</v>
      </c>
      <c r="L54" s="230" t="s">
        <v>105</v>
      </c>
      <c r="M54" s="229" t="str">
        <f>IF((SUM(K54,I54,G54,E54))=0,"人",(SUM(K54,I54,G54,E54)))</f>
        <v>人</v>
      </c>
    </row>
    <row r="55" spans="1:14" ht="40" customHeight="1" thickBot="1">
      <c r="B55" s="228"/>
      <c r="C55" s="227" t="s">
        <v>104</v>
      </c>
      <c r="D55" s="226"/>
      <c r="E55" s="225"/>
      <c r="F55" s="225"/>
      <c r="G55" s="225"/>
      <c r="H55" s="225"/>
      <c r="I55" s="225"/>
      <c r="J55" s="225"/>
      <c r="K55" s="225"/>
      <c r="L55" s="225"/>
      <c r="M55" s="224"/>
    </row>
    <row r="56" spans="1:14" ht="28" customHeight="1" thickBot="1">
      <c r="B56" s="166" t="s">
        <v>103</v>
      </c>
      <c r="C56" s="223"/>
      <c r="D56" s="222" t="s">
        <v>102</v>
      </c>
      <c r="E56" s="218">
        <f>IF((SUMIF(D:D,"子ども",E:E))=0,"人",(SUMIF(D:D,"子ども",E:E)))</f>
        <v>260</v>
      </c>
      <c r="F56" s="222" t="s">
        <v>101</v>
      </c>
      <c r="G56" s="218">
        <f>IF((SUMIF(F:F,"おとな(保護者)",G:G))=0,"人",(SUMIF(F:F,"おとな(保護者)",G:G)))</f>
        <v>80</v>
      </c>
      <c r="H56" s="221" t="s">
        <v>100</v>
      </c>
      <c r="I56" s="218">
        <f>IF((SUMIF(H:H,"その他おとな",I:I))=0,"人",(SUMIF(H:H,"その他おとな",I:I)))</f>
        <v>48</v>
      </c>
      <c r="J56" s="220" t="s">
        <v>99</v>
      </c>
      <c r="K56" s="218">
        <f>IF((SUMIF(J:J,"スタッフ",K:K))=0,"人",(SUMIF(J:J,"スタッフ",K:K)))</f>
        <v>62</v>
      </c>
      <c r="L56" s="219" t="s">
        <v>98</v>
      </c>
      <c r="M56" s="218">
        <f>IF((SUMIF(L:L,"合計",M:M))=0,"人",(SUMIF(L:L,"合計",M:M)))</f>
        <v>450</v>
      </c>
    </row>
    <row r="57" spans="1:14" s="213" customFormat="1" ht="20" customHeight="1" thickBot="1">
      <c r="A57" s="148"/>
      <c r="B57" s="148"/>
      <c r="C57" s="148"/>
      <c r="D57" s="216"/>
      <c r="E57" s="214"/>
      <c r="F57" s="216"/>
      <c r="G57" s="214"/>
      <c r="H57" s="216"/>
      <c r="I57" s="214"/>
      <c r="J57" s="214"/>
      <c r="K57" s="214"/>
      <c r="L57" s="215"/>
      <c r="M57" s="214"/>
      <c r="N57" s="148"/>
    </row>
    <row r="58" spans="1:14" ht="28" customHeight="1" thickBot="1">
      <c r="A58" s="206"/>
      <c r="G58" s="209" t="s">
        <v>97</v>
      </c>
      <c r="H58" s="208"/>
      <c r="I58" s="207">
        <f>IFERROR((M56-K56),"人")</f>
        <v>388</v>
      </c>
      <c r="K58" s="209" t="s">
        <v>96</v>
      </c>
      <c r="L58" s="208"/>
      <c r="M58" s="217">
        <v>12</v>
      </c>
      <c r="N58" s="206"/>
    </row>
    <row r="59" spans="1:14" s="213" customFormat="1" ht="20" customHeight="1" thickBot="1">
      <c r="A59" s="148"/>
      <c r="B59" s="148"/>
      <c r="C59" s="148"/>
      <c r="D59" s="216"/>
      <c r="E59" s="214"/>
      <c r="F59" s="216"/>
      <c r="G59" s="214"/>
      <c r="H59" s="216"/>
      <c r="I59" s="214"/>
      <c r="J59" s="214"/>
      <c r="K59" s="214"/>
      <c r="L59" s="215"/>
      <c r="M59" s="214"/>
      <c r="N59" s="148"/>
    </row>
    <row r="60" spans="1:14" ht="28" customHeight="1" thickBot="1">
      <c r="A60" s="206"/>
      <c r="B60" s="212" t="s">
        <v>94</v>
      </c>
      <c r="C60" s="212"/>
      <c r="D60" s="212"/>
      <c r="E60" s="212"/>
      <c r="F60" s="212"/>
      <c r="G60" s="212"/>
      <c r="H60" s="211"/>
      <c r="I60" s="210">
        <f>IFERROR(((E56+G56)/I58),"％")</f>
        <v>0.87628865979381443</v>
      </c>
      <c r="K60" s="209" t="s">
        <v>93</v>
      </c>
      <c r="L60" s="208"/>
      <c r="M60" s="207">
        <f>IFERROR((M56/M58),"人")</f>
        <v>37.5</v>
      </c>
      <c r="N60" s="206"/>
    </row>
    <row r="61" spans="1:14" s="198" customFormat="1" ht="28" customHeight="1">
      <c r="G61" s="205"/>
    </row>
    <row r="62" spans="1:14" s="203" customFormat="1" ht="28" customHeight="1">
      <c r="B62" s="204" t="s">
        <v>92</v>
      </c>
      <c r="C62" s="204"/>
      <c r="D62" s="204"/>
      <c r="E62" s="204"/>
      <c r="F62" s="204"/>
      <c r="G62" s="204"/>
      <c r="H62" s="204"/>
      <c r="I62" s="204"/>
      <c r="J62" s="204"/>
      <c r="K62" s="204"/>
      <c r="L62" s="204"/>
      <c r="M62" s="204"/>
    </row>
    <row r="63" spans="1:14" ht="18" customHeight="1">
      <c r="B63" s="158" t="s">
        <v>91</v>
      </c>
      <c r="C63" s="158"/>
      <c r="D63" s="158"/>
      <c r="E63" s="158"/>
      <c r="F63" s="158"/>
      <c r="G63" s="158"/>
      <c r="H63" s="158"/>
      <c r="I63" s="158"/>
      <c r="J63" s="158"/>
      <c r="K63" s="158"/>
      <c r="L63" s="158"/>
      <c r="M63" s="158"/>
    </row>
    <row r="64" spans="1:14" s="198" customFormat="1" ht="18" customHeight="1">
      <c r="A64" s="201"/>
      <c r="C64" s="199" t="s">
        <v>90</v>
      </c>
      <c r="D64" s="199"/>
      <c r="E64" s="199"/>
      <c r="F64" s="199"/>
      <c r="G64" s="202"/>
      <c r="H64" s="199"/>
      <c r="I64" s="199"/>
      <c r="J64" s="199"/>
      <c r="K64" s="199"/>
      <c r="L64" s="199"/>
      <c r="M64" s="199"/>
      <c r="N64" s="201"/>
    </row>
    <row r="65" spans="1:16" s="198" customFormat="1" ht="18" customHeight="1">
      <c r="A65" s="200"/>
      <c r="C65" s="199" t="s">
        <v>89</v>
      </c>
      <c r="D65" s="199"/>
      <c r="E65" s="199"/>
      <c r="F65" s="199"/>
      <c r="G65" s="199"/>
      <c r="H65" s="199"/>
      <c r="I65" s="199"/>
      <c r="J65" s="199"/>
      <c r="K65" s="199"/>
      <c r="L65" s="199"/>
      <c r="M65" s="199"/>
    </row>
    <row r="66" spans="1:16" s="198" customFormat="1" ht="18" customHeight="1">
      <c r="A66" s="200"/>
      <c r="C66" s="199" t="s">
        <v>88</v>
      </c>
      <c r="D66" s="199"/>
      <c r="E66" s="199"/>
      <c r="F66" s="199"/>
      <c r="G66" s="199"/>
      <c r="H66" s="199"/>
      <c r="I66" s="199"/>
      <c r="J66" s="199"/>
      <c r="K66" s="199"/>
      <c r="L66" s="199"/>
      <c r="M66" s="199"/>
    </row>
    <row r="67" spans="1:16" s="198" customFormat="1" ht="18" customHeight="1">
      <c r="A67" s="200"/>
      <c r="C67" s="199" t="s">
        <v>87</v>
      </c>
      <c r="D67" s="199"/>
      <c r="E67" s="199"/>
      <c r="F67" s="199"/>
      <c r="G67" s="199"/>
      <c r="H67" s="199"/>
      <c r="I67" s="199"/>
      <c r="J67" s="199"/>
      <c r="K67" s="199"/>
      <c r="L67" s="199"/>
      <c r="M67" s="199"/>
    </row>
    <row r="68" spans="1:16" s="198" customFormat="1" ht="28" customHeight="1">
      <c r="A68" s="200"/>
      <c r="C68" s="199"/>
      <c r="D68" s="199"/>
      <c r="E68" s="199"/>
      <c r="F68" s="199"/>
      <c r="G68" s="199"/>
      <c r="H68" s="199"/>
      <c r="I68" s="199"/>
      <c r="J68" s="199"/>
      <c r="K68" s="199"/>
      <c r="L68" s="199"/>
      <c r="M68" s="199"/>
    </row>
    <row r="69" spans="1:16" ht="28" customHeight="1" thickBot="1">
      <c r="B69" s="197" t="s">
        <v>86</v>
      </c>
      <c r="C69" s="158"/>
      <c r="D69" s="158"/>
      <c r="E69" s="158"/>
      <c r="F69" s="158"/>
      <c r="G69" s="158"/>
      <c r="H69" s="158"/>
      <c r="I69" s="158"/>
      <c r="J69" s="158"/>
      <c r="K69" s="158"/>
      <c r="L69" s="158"/>
      <c r="M69" s="158"/>
    </row>
    <row r="70" spans="1:16" ht="28" customHeight="1" thickBot="1">
      <c r="B70" s="166" t="s">
        <v>78</v>
      </c>
      <c r="C70" s="165"/>
      <c r="D70" s="164"/>
      <c r="E70" s="166" t="s">
        <v>85</v>
      </c>
      <c r="F70" s="164"/>
      <c r="G70" s="166" t="s">
        <v>76</v>
      </c>
      <c r="H70" s="165"/>
      <c r="I70" s="165"/>
      <c r="J70" s="165"/>
      <c r="K70" s="165"/>
      <c r="L70" s="165"/>
      <c r="M70" s="164"/>
    </row>
    <row r="71" spans="1:16" ht="40" customHeight="1" thickBot="1">
      <c r="B71" s="196" t="s">
        <v>84</v>
      </c>
      <c r="C71" s="195"/>
      <c r="D71" s="194"/>
      <c r="E71" s="289">
        <v>288000</v>
      </c>
      <c r="F71" s="288"/>
      <c r="G71" s="185"/>
      <c r="H71" s="184"/>
      <c r="I71" s="184"/>
      <c r="J71" s="184"/>
      <c r="K71" s="184"/>
      <c r="L71" s="184"/>
      <c r="M71" s="183"/>
    </row>
    <row r="72" spans="1:16" ht="28" customHeight="1" thickBot="1">
      <c r="B72" s="161" t="s">
        <v>83</v>
      </c>
      <c r="C72" s="160"/>
      <c r="D72" s="159"/>
      <c r="E72" s="289">
        <v>100000</v>
      </c>
      <c r="F72" s="288"/>
      <c r="G72" s="304" t="s">
        <v>140</v>
      </c>
      <c r="H72" s="303"/>
      <c r="I72" s="303"/>
      <c r="J72" s="303"/>
      <c r="K72" s="303"/>
      <c r="L72" s="303"/>
      <c r="M72" s="302"/>
    </row>
    <row r="73" spans="1:16" ht="28" customHeight="1" thickBot="1">
      <c r="B73" s="161" t="s">
        <v>82</v>
      </c>
      <c r="C73" s="160"/>
      <c r="D73" s="159"/>
      <c r="E73" s="289">
        <v>40000</v>
      </c>
      <c r="F73" s="288"/>
      <c r="G73" s="185"/>
      <c r="H73" s="184"/>
      <c r="I73" s="184"/>
      <c r="J73" s="184"/>
      <c r="K73" s="184"/>
      <c r="L73" s="184"/>
      <c r="M73" s="183"/>
    </row>
    <row r="74" spans="1:16" ht="28" customHeight="1" thickBot="1">
      <c r="B74" s="161" t="s">
        <v>81</v>
      </c>
      <c r="C74" s="160"/>
      <c r="D74" s="159"/>
      <c r="E74" s="289">
        <v>10000</v>
      </c>
      <c r="F74" s="288"/>
      <c r="G74" s="185"/>
      <c r="H74" s="184"/>
      <c r="I74" s="184"/>
      <c r="J74" s="184"/>
      <c r="K74" s="184"/>
      <c r="L74" s="184"/>
      <c r="M74" s="183"/>
    </row>
    <row r="75" spans="1:16" ht="28" customHeight="1" thickBot="1">
      <c r="B75" s="304" t="s">
        <v>139</v>
      </c>
      <c r="C75" s="303"/>
      <c r="D75" s="302"/>
      <c r="E75" s="289">
        <v>20000</v>
      </c>
      <c r="F75" s="288"/>
      <c r="G75" s="185"/>
      <c r="H75" s="184"/>
      <c r="I75" s="184"/>
      <c r="J75" s="184"/>
      <c r="K75" s="184"/>
      <c r="L75" s="184"/>
      <c r="M75" s="183"/>
    </row>
    <row r="76" spans="1:16" ht="28" customHeight="1" thickBot="1">
      <c r="B76" s="166" t="s">
        <v>80</v>
      </c>
      <c r="C76" s="165"/>
      <c r="D76" s="164"/>
      <c r="E76" s="163">
        <f ca="1">IF((SUM(E71:(OFFSET(F76,-1,0))))=0,"",(SUM(E71:(OFFSET(F76,-1,0)))))</f>
        <v>458000</v>
      </c>
      <c r="F76" s="162"/>
      <c r="G76" s="287" t="s">
        <v>138</v>
      </c>
      <c r="H76" s="286"/>
      <c r="I76" s="286"/>
      <c r="J76" s="286"/>
      <c r="K76" s="286"/>
      <c r="L76" s="286"/>
      <c r="M76" s="285"/>
      <c r="P76" s="193"/>
    </row>
    <row r="77" spans="1:16" ht="28" customHeight="1">
      <c r="C77" s="192"/>
      <c r="E77" s="191"/>
      <c r="F77" s="191"/>
    </row>
    <row r="78" spans="1:16" ht="28" customHeight="1" thickBot="1">
      <c r="B78" s="158" t="s">
        <v>79</v>
      </c>
      <c r="C78" s="158"/>
      <c r="D78" s="158"/>
      <c r="E78" s="158"/>
      <c r="F78" s="158"/>
      <c r="G78" s="158"/>
      <c r="H78" s="158"/>
      <c r="I78" s="158"/>
      <c r="J78" s="158"/>
      <c r="K78" s="158"/>
      <c r="L78" s="158"/>
      <c r="M78" s="158"/>
    </row>
    <row r="79" spans="1:16" ht="28" customHeight="1" thickBot="1">
      <c r="B79" s="166" t="s">
        <v>78</v>
      </c>
      <c r="C79" s="165"/>
      <c r="D79" s="164"/>
      <c r="E79" s="166" t="s">
        <v>77</v>
      </c>
      <c r="F79" s="164"/>
      <c r="G79" s="166" t="s">
        <v>76</v>
      </c>
      <c r="H79" s="165"/>
      <c r="I79" s="165"/>
      <c r="J79" s="165"/>
      <c r="K79" s="165"/>
      <c r="L79" s="165"/>
      <c r="M79" s="164"/>
    </row>
    <row r="80" spans="1:16" ht="28" customHeight="1" thickBot="1">
      <c r="B80" s="301" t="s">
        <v>137</v>
      </c>
      <c r="C80" s="300"/>
      <c r="D80" s="299"/>
      <c r="E80" s="289">
        <v>250000</v>
      </c>
      <c r="F80" s="288"/>
      <c r="G80" s="185"/>
      <c r="H80" s="184"/>
      <c r="I80" s="184"/>
      <c r="J80" s="184"/>
      <c r="K80" s="184"/>
      <c r="L80" s="184"/>
      <c r="M80" s="183"/>
    </row>
    <row r="81" spans="2:13" ht="28" customHeight="1" thickBot="1">
      <c r="B81" s="301" t="s">
        <v>136</v>
      </c>
      <c r="C81" s="300"/>
      <c r="D81" s="299"/>
      <c r="E81" s="289">
        <v>104000</v>
      </c>
      <c r="F81" s="288"/>
      <c r="G81" s="185"/>
      <c r="H81" s="184"/>
      <c r="I81" s="184"/>
      <c r="J81" s="184"/>
      <c r="K81" s="184"/>
      <c r="L81" s="184"/>
      <c r="M81" s="183"/>
    </row>
    <row r="82" spans="2:13" ht="28" customHeight="1" thickBot="1">
      <c r="B82" s="298" t="s">
        <v>135</v>
      </c>
      <c r="C82" s="297"/>
      <c r="D82" s="296"/>
      <c r="E82" s="289">
        <v>18000</v>
      </c>
      <c r="F82" s="288"/>
      <c r="G82" s="185"/>
      <c r="H82" s="184"/>
      <c r="I82" s="184"/>
      <c r="J82" s="184"/>
      <c r="K82" s="184"/>
      <c r="L82" s="184"/>
      <c r="M82" s="183"/>
    </row>
    <row r="83" spans="2:13" ht="28" customHeight="1" thickBot="1">
      <c r="B83" s="301" t="s">
        <v>134</v>
      </c>
      <c r="C83" s="300"/>
      <c r="D83" s="299"/>
      <c r="E83" s="289">
        <v>13000</v>
      </c>
      <c r="F83" s="288"/>
      <c r="G83" s="177"/>
      <c r="H83" s="176"/>
      <c r="I83" s="176"/>
      <c r="J83" s="176"/>
      <c r="K83" s="176"/>
      <c r="L83" s="176"/>
      <c r="M83" s="175"/>
    </row>
    <row r="84" spans="2:13" ht="28" customHeight="1" thickBot="1">
      <c r="B84" s="298" t="s">
        <v>133</v>
      </c>
      <c r="C84" s="297"/>
      <c r="D84" s="296"/>
      <c r="E84" s="289">
        <v>5000</v>
      </c>
      <c r="F84" s="288"/>
      <c r="G84" s="185"/>
      <c r="H84" s="184"/>
      <c r="I84" s="184"/>
      <c r="J84" s="184"/>
      <c r="K84" s="184"/>
      <c r="L84" s="184"/>
      <c r="M84" s="183"/>
    </row>
    <row r="85" spans="2:13" ht="28" customHeight="1" thickBot="1">
      <c r="B85" s="295" t="s">
        <v>132</v>
      </c>
      <c r="C85" s="294"/>
      <c r="D85" s="293"/>
      <c r="E85" s="289">
        <v>18000</v>
      </c>
      <c r="F85" s="288"/>
      <c r="G85" s="177"/>
      <c r="H85" s="176"/>
      <c r="I85" s="176"/>
      <c r="J85" s="176"/>
      <c r="K85" s="176"/>
      <c r="L85" s="176"/>
      <c r="M85" s="175"/>
    </row>
    <row r="86" spans="2:13" ht="28" customHeight="1" thickBot="1">
      <c r="B86" s="292" t="s">
        <v>131</v>
      </c>
      <c r="C86" s="291"/>
      <c r="D86" s="290"/>
      <c r="E86" s="289">
        <v>50000</v>
      </c>
      <c r="F86" s="288"/>
      <c r="G86" s="169"/>
      <c r="H86" s="168"/>
      <c r="I86" s="168"/>
      <c r="J86" s="168"/>
      <c r="K86" s="168"/>
      <c r="L86" s="168"/>
      <c r="M86" s="167"/>
    </row>
    <row r="87" spans="2:13" ht="28" customHeight="1" thickBot="1">
      <c r="B87" s="166" t="s">
        <v>75</v>
      </c>
      <c r="C87" s="165"/>
      <c r="D87" s="164"/>
      <c r="E87" s="163">
        <f ca="1">IF((SUM(E80:(OFFSET(F87,-1,0))))=0,"",(SUM(E80:(OFFSET(F87,-1,0)))))</f>
        <v>458000</v>
      </c>
      <c r="F87" s="162"/>
      <c r="G87" s="287" t="s">
        <v>130</v>
      </c>
      <c r="H87" s="286"/>
      <c r="I87" s="286"/>
      <c r="J87" s="286"/>
      <c r="K87" s="286"/>
      <c r="L87" s="286"/>
      <c r="M87" s="285"/>
    </row>
    <row r="89" spans="2:13" ht="28" customHeight="1">
      <c r="B89" s="158" t="s">
        <v>74</v>
      </c>
      <c r="C89" s="158"/>
      <c r="D89" s="158"/>
      <c r="E89" s="158"/>
      <c r="F89" s="158"/>
      <c r="G89" s="158"/>
      <c r="H89" s="158"/>
      <c r="I89" s="158"/>
      <c r="J89" s="158"/>
      <c r="K89" s="158"/>
      <c r="L89" s="158"/>
      <c r="M89" s="158"/>
    </row>
    <row r="90" spans="2:13" ht="28" customHeight="1">
      <c r="B90" s="284"/>
      <c r="C90" s="283"/>
      <c r="D90" s="283"/>
      <c r="E90" s="283"/>
      <c r="F90" s="283"/>
      <c r="G90" s="283"/>
      <c r="H90" s="283"/>
      <c r="I90" s="283"/>
      <c r="J90" s="283"/>
      <c r="K90" s="283"/>
      <c r="L90" s="283"/>
      <c r="M90" s="282"/>
    </row>
    <row r="91" spans="2:13" ht="28" customHeight="1">
      <c r="B91" s="281"/>
      <c r="M91" s="280"/>
    </row>
    <row r="92" spans="2:13" ht="28" customHeight="1">
      <c r="B92" s="279"/>
      <c r="C92" s="278"/>
      <c r="D92" s="278"/>
      <c r="E92" s="278"/>
      <c r="F92" s="278"/>
      <c r="G92" s="278"/>
      <c r="H92" s="278"/>
      <c r="I92" s="278"/>
      <c r="J92" s="278"/>
      <c r="K92" s="278"/>
      <c r="L92" s="278"/>
      <c r="M92" s="277"/>
    </row>
  </sheetData>
  <sheetProtection algorithmName="SHA-512" hashValue="3RQ2fTmOXRmiaepVAUNFWNCxdhim1JwGD4Mis3dOcJkvJEgMSZef7mnxnj37q6XVUhjAUc0GoyOqLyvDialuXg==" saltValue="qChNEZGj327GfYkXIBFoLw==" spinCount="100000" sheet="1" formatCells="0" formatColumns="0" formatRows="0" insertColumns="0" insertRows="0" insertHyperlinks="0" deleteColumns="0" deleteRows="0" sort="0" autoFilter="0" pivotTables="0"/>
  <mergeCells count="86">
    <mergeCell ref="G84:M84"/>
    <mergeCell ref="E85:F85"/>
    <mergeCell ref="G85:M85"/>
    <mergeCell ref="G82:M82"/>
    <mergeCell ref="B83:D83"/>
    <mergeCell ref="B86:D86"/>
    <mergeCell ref="E86:F86"/>
    <mergeCell ref="G86:M86"/>
    <mergeCell ref="B87:D87"/>
    <mergeCell ref="E87:F87"/>
    <mergeCell ref="G87:M87"/>
    <mergeCell ref="B84:D84"/>
    <mergeCell ref="E84:F84"/>
    <mergeCell ref="E83:F83"/>
    <mergeCell ref="G83:M83"/>
    <mergeCell ref="B80:D80"/>
    <mergeCell ref="E80:F80"/>
    <mergeCell ref="G80:M80"/>
    <mergeCell ref="B81:D81"/>
    <mergeCell ref="E81:F81"/>
    <mergeCell ref="G81:M81"/>
    <mergeCell ref="B82:D82"/>
    <mergeCell ref="E82:F82"/>
    <mergeCell ref="B76:D76"/>
    <mergeCell ref="G76:M76"/>
    <mergeCell ref="B79:D79"/>
    <mergeCell ref="E79:F79"/>
    <mergeCell ref="G79:M79"/>
    <mergeCell ref="E76:F76"/>
    <mergeCell ref="B74:D74"/>
    <mergeCell ref="E74:F74"/>
    <mergeCell ref="G74:M74"/>
    <mergeCell ref="B75:D75"/>
    <mergeCell ref="E75:F75"/>
    <mergeCell ref="G75:M75"/>
    <mergeCell ref="B72:D72"/>
    <mergeCell ref="E72:F72"/>
    <mergeCell ref="G72:M72"/>
    <mergeCell ref="B73:D73"/>
    <mergeCell ref="E73:F73"/>
    <mergeCell ref="G73:M73"/>
    <mergeCell ref="B70:D70"/>
    <mergeCell ref="E70:F70"/>
    <mergeCell ref="G70:M70"/>
    <mergeCell ref="B71:D71"/>
    <mergeCell ref="E71:F71"/>
    <mergeCell ref="G71:M71"/>
    <mergeCell ref="B44:B46"/>
    <mergeCell ref="D44:F44"/>
    <mergeCell ref="B47:B49"/>
    <mergeCell ref="D47:F47"/>
    <mergeCell ref="G58:H58"/>
    <mergeCell ref="B50:B52"/>
    <mergeCell ref="D50:F50"/>
    <mergeCell ref="B53:B55"/>
    <mergeCell ref="D53:F53"/>
    <mergeCell ref="B56:C56"/>
    <mergeCell ref="B35:B37"/>
    <mergeCell ref="D35:F35"/>
    <mergeCell ref="B38:B40"/>
    <mergeCell ref="D38:F38"/>
    <mergeCell ref="B41:B43"/>
    <mergeCell ref="D41:F41"/>
    <mergeCell ref="B26:B28"/>
    <mergeCell ref="D26:F26"/>
    <mergeCell ref="B29:B31"/>
    <mergeCell ref="D29:F29"/>
    <mergeCell ref="B32:B34"/>
    <mergeCell ref="D32:F32"/>
    <mergeCell ref="D7:L7"/>
    <mergeCell ref="B17:B19"/>
    <mergeCell ref="D17:F17"/>
    <mergeCell ref="B20:B22"/>
    <mergeCell ref="D20:F20"/>
    <mergeCell ref="B23:B25"/>
    <mergeCell ref="D23:F23"/>
    <mergeCell ref="K58:L58"/>
    <mergeCell ref="B60:H60"/>
    <mergeCell ref="K60:L60"/>
    <mergeCell ref="B1:D1"/>
    <mergeCell ref="B3:F3"/>
    <mergeCell ref="B5:C5"/>
    <mergeCell ref="D5:L5"/>
    <mergeCell ref="B6:C6"/>
    <mergeCell ref="D6:L6"/>
    <mergeCell ref="B7:C7"/>
  </mergeCells>
  <phoneticPr fontId="2"/>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87887-DAB7-409C-BCC9-C6B180F1A56A}">
  <dimension ref="B1:J45"/>
  <sheetViews>
    <sheetView view="pageBreakPreview" zoomScale="80" zoomScaleNormal="80" zoomScaleSheetLayoutView="80" workbookViewId="0"/>
  </sheetViews>
  <sheetFormatPr defaultColWidth="18.75" defaultRowHeight="39.75" customHeight="1"/>
  <cols>
    <col min="1" max="1" width="3.33203125" style="30" customWidth="1"/>
    <col min="2" max="2" width="5" style="32" customWidth="1"/>
    <col min="3" max="3" width="29.08203125" style="31" customWidth="1"/>
    <col min="4" max="4" width="18.08203125" style="31" customWidth="1"/>
    <col min="5" max="5" width="6.25" style="31" customWidth="1"/>
    <col min="6" max="6" width="21.75" style="31" customWidth="1"/>
    <col min="7" max="7" width="18.08203125" style="30" customWidth="1"/>
    <col min="8" max="8" width="1.25" style="30" customWidth="1"/>
    <col min="9" max="16384" width="18.75" style="30"/>
  </cols>
  <sheetData>
    <row r="1" spans="2:7" ht="24.75" customHeight="1"/>
    <row r="2" spans="2:7" ht="28" customHeight="1">
      <c r="B2" s="147" t="s">
        <v>73</v>
      </c>
      <c r="C2" s="146"/>
      <c r="D2" s="146"/>
      <c r="E2" s="146"/>
      <c r="F2" s="146"/>
      <c r="G2" s="146"/>
    </row>
    <row r="3" spans="2:7" ht="1.5" customHeight="1"/>
    <row r="4" spans="2:7" ht="31.5" customHeight="1">
      <c r="B4" s="135" t="s">
        <v>72</v>
      </c>
      <c r="C4" s="110" t="s">
        <v>71</v>
      </c>
      <c r="D4" s="145" t="s">
        <v>70</v>
      </c>
      <c r="E4" s="144"/>
      <c r="F4" s="45"/>
      <c r="G4" s="44"/>
    </row>
    <row r="5" spans="2:7" ht="31.5" customHeight="1">
      <c r="B5" s="135"/>
      <c r="C5" s="105" t="s">
        <v>69</v>
      </c>
      <c r="D5" s="143" t="s">
        <v>68</v>
      </c>
      <c r="E5" s="142"/>
      <c r="F5" s="142"/>
      <c r="G5" s="141"/>
    </row>
    <row r="6" spans="2:7" ht="31.5" customHeight="1">
      <c r="B6" s="135"/>
      <c r="C6" s="105" t="s">
        <v>67</v>
      </c>
      <c r="D6" s="143" t="s">
        <v>66</v>
      </c>
      <c r="E6" s="142"/>
      <c r="F6" s="142"/>
      <c r="G6" s="141"/>
    </row>
    <row r="7" spans="2:7" ht="40" customHeight="1">
      <c r="B7" s="135"/>
      <c r="C7" s="105" t="s">
        <v>65</v>
      </c>
      <c r="D7" s="140" t="s">
        <v>64</v>
      </c>
      <c r="E7" s="139"/>
      <c r="F7" s="40"/>
      <c r="G7" s="39"/>
    </row>
    <row r="8" spans="2:7" ht="35.15" customHeight="1">
      <c r="B8" s="135"/>
      <c r="C8" s="105" t="s">
        <v>63</v>
      </c>
      <c r="D8" s="138" t="s">
        <v>62</v>
      </c>
      <c r="E8" s="137"/>
      <c r="F8" s="137"/>
      <c r="G8" s="136"/>
    </row>
    <row r="9" spans="2:7" ht="51" customHeight="1">
      <c r="B9" s="135"/>
      <c r="C9" s="101" t="s">
        <v>61</v>
      </c>
      <c r="D9" s="134"/>
      <c r="E9" s="133"/>
      <c r="F9" s="133"/>
      <c r="G9" s="132"/>
    </row>
    <row r="10" spans="2:7" ht="12" customHeight="1">
      <c r="B10" s="51"/>
      <c r="C10" s="50"/>
      <c r="D10" s="50"/>
      <c r="E10" s="50"/>
      <c r="F10" s="50"/>
    </row>
    <row r="11" spans="2:7" ht="23.25" customHeight="1">
      <c r="B11" s="131" t="s">
        <v>60</v>
      </c>
      <c r="C11" s="110" t="s">
        <v>59</v>
      </c>
      <c r="D11" s="130"/>
      <c r="E11" s="129"/>
      <c r="F11" s="45"/>
      <c r="G11" s="44"/>
    </row>
    <row r="12" spans="2:7" ht="40.5" customHeight="1">
      <c r="B12" s="118"/>
      <c r="C12" s="128" t="s">
        <v>58</v>
      </c>
      <c r="D12" s="127" t="s">
        <v>57</v>
      </c>
      <c r="E12" s="126"/>
      <c r="F12" s="125"/>
      <c r="G12" s="124"/>
    </row>
    <row r="13" spans="2:7" ht="51" customHeight="1">
      <c r="B13" s="118"/>
      <c r="C13" s="123" t="s">
        <v>56</v>
      </c>
      <c r="D13" s="122"/>
      <c r="E13" s="121"/>
      <c r="F13" s="120"/>
      <c r="G13" s="119"/>
    </row>
    <row r="14" spans="2:7" ht="188.25" customHeight="1">
      <c r="B14" s="118"/>
      <c r="C14" s="117" t="s">
        <v>55</v>
      </c>
      <c r="D14" s="116"/>
      <c r="E14" s="40"/>
      <c r="F14" s="40"/>
      <c r="G14" s="39"/>
    </row>
    <row r="15" spans="2:7" ht="43.5" customHeight="1">
      <c r="B15" s="115"/>
      <c r="C15" s="114" t="s">
        <v>54</v>
      </c>
      <c r="D15" s="113"/>
      <c r="E15" s="35"/>
      <c r="F15" s="35"/>
      <c r="G15" s="34"/>
    </row>
    <row r="16" spans="2:7" ht="15.75" customHeight="1">
      <c r="B16" s="112"/>
      <c r="C16" s="112"/>
      <c r="D16" s="112"/>
      <c r="E16" s="112"/>
      <c r="F16" s="112"/>
      <c r="G16" s="112"/>
    </row>
    <row r="17" spans="2:10" ht="93" customHeight="1">
      <c r="B17" s="111" t="s">
        <v>53</v>
      </c>
      <c r="C17" s="110" t="s">
        <v>52</v>
      </c>
      <c r="D17" s="109"/>
      <c r="E17" s="109"/>
      <c r="F17" s="109"/>
      <c r="G17" s="108"/>
    </row>
    <row r="18" spans="2:10" ht="63.75" customHeight="1">
      <c r="B18" s="106"/>
      <c r="C18" s="105" t="s">
        <v>51</v>
      </c>
      <c r="D18" s="107" t="s">
        <v>50</v>
      </c>
      <c r="E18" s="107"/>
      <c r="F18" s="104"/>
      <c r="G18" s="103"/>
    </row>
    <row r="19" spans="2:10" ht="31.5" customHeight="1">
      <c r="B19" s="106"/>
      <c r="C19" s="105" t="s">
        <v>49</v>
      </c>
      <c r="D19" s="104"/>
      <c r="E19" s="104"/>
      <c r="F19" s="104"/>
      <c r="G19" s="103"/>
    </row>
    <row r="20" spans="2:10" ht="31.5" customHeight="1">
      <c r="B20" s="102"/>
      <c r="C20" s="101" t="s">
        <v>48</v>
      </c>
      <c r="D20" s="100"/>
      <c r="E20" s="100"/>
      <c r="F20" s="100"/>
      <c r="G20" s="99"/>
    </row>
    <row r="21" spans="2:10" ht="8.25" customHeight="1">
      <c r="C21" s="50"/>
      <c r="D21" s="50"/>
      <c r="E21" s="50"/>
      <c r="F21" s="50"/>
    </row>
    <row r="22" spans="2:10" ht="7.5" customHeight="1" thickBot="1">
      <c r="C22" s="50"/>
      <c r="D22" s="50"/>
      <c r="E22" s="50"/>
      <c r="F22" s="50"/>
    </row>
    <row r="23" spans="2:10" ht="36" customHeight="1" thickBot="1">
      <c r="B23" s="98" t="s">
        <v>47</v>
      </c>
      <c r="C23" s="97" t="s">
        <v>46</v>
      </c>
      <c r="D23" s="96" t="s">
        <v>44</v>
      </c>
      <c r="E23" s="95" t="s">
        <v>45</v>
      </c>
      <c r="F23" s="94"/>
      <c r="G23" s="93" t="s">
        <v>44</v>
      </c>
      <c r="H23" s="32"/>
      <c r="I23" s="32"/>
      <c r="J23" s="32"/>
    </row>
    <row r="24" spans="2:10" ht="31.5" customHeight="1" thickTop="1">
      <c r="B24" s="63"/>
      <c r="C24" s="77"/>
      <c r="D24" s="76"/>
      <c r="E24" s="92" t="s">
        <v>43</v>
      </c>
      <c r="F24" s="91" t="s">
        <v>42</v>
      </c>
      <c r="G24" s="90"/>
      <c r="H24" s="32"/>
      <c r="I24" s="32"/>
      <c r="J24" s="32"/>
    </row>
    <row r="25" spans="2:10" ht="31.5" customHeight="1">
      <c r="B25" s="63"/>
      <c r="C25" s="71"/>
      <c r="D25" s="70"/>
      <c r="E25" s="86"/>
      <c r="F25" s="89" t="s">
        <v>41</v>
      </c>
      <c r="G25" s="88"/>
      <c r="H25" s="87"/>
      <c r="I25" s="32"/>
      <c r="J25" s="32"/>
    </row>
    <row r="26" spans="2:10" ht="31.5" customHeight="1">
      <c r="B26" s="63"/>
      <c r="C26" s="71"/>
      <c r="D26" s="70"/>
      <c r="E26" s="86"/>
      <c r="F26" s="85" t="s">
        <v>40</v>
      </c>
      <c r="G26" s="84"/>
      <c r="H26" s="32"/>
      <c r="I26" s="32"/>
      <c r="J26" s="32"/>
    </row>
    <row r="27" spans="2:10" ht="31.5" customHeight="1">
      <c r="B27" s="63"/>
      <c r="C27" s="71"/>
      <c r="D27" s="70"/>
      <c r="E27" s="83"/>
      <c r="F27" s="82"/>
      <c r="G27" s="81"/>
      <c r="H27" s="32"/>
      <c r="I27" s="32"/>
      <c r="J27" s="32"/>
    </row>
    <row r="28" spans="2:10" ht="31.5" customHeight="1">
      <c r="B28" s="63"/>
      <c r="C28" s="77"/>
      <c r="D28" s="70"/>
      <c r="E28" s="80" t="s">
        <v>39</v>
      </c>
      <c r="F28" s="79"/>
      <c r="G28" s="78"/>
    </row>
    <row r="29" spans="2:10" ht="31.5" customHeight="1">
      <c r="B29" s="63"/>
      <c r="C29" s="77"/>
      <c r="D29" s="76"/>
      <c r="E29" s="66"/>
      <c r="F29" s="65"/>
      <c r="G29" s="64"/>
    </row>
    <row r="30" spans="2:10" ht="31.5" customHeight="1">
      <c r="B30" s="63"/>
      <c r="C30" s="71"/>
      <c r="D30" s="70"/>
      <c r="E30" s="66"/>
      <c r="F30" s="75"/>
      <c r="G30" s="74"/>
      <c r="H30" s="73"/>
    </row>
    <row r="31" spans="2:10" ht="31.5" customHeight="1">
      <c r="B31" s="63"/>
      <c r="C31" s="71"/>
      <c r="D31" s="70"/>
      <c r="E31" s="66"/>
      <c r="F31" s="65"/>
      <c r="G31" s="72"/>
    </row>
    <row r="32" spans="2:10" ht="31.5" customHeight="1">
      <c r="B32" s="63"/>
      <c r="C32" s="71"/>
      <c r="D32" s="70"/>
      <c r="E32" s="66"/>
      <c r="F32" s="69"/>
      <c r="G32" s="64"/>
    </row>
    <row r="33" spans="2:7" ht="31.5" customHeight="1">
      <c r="B33" s="63"/>
      <c r="C33" s="71"/>
      <c r="D33" s="70"/>
      <c r="E33" s="66"/>
      <c r="F33" s="69"/>
      <c r="G33" s="64"/>
    </row>
    <row r="34" spans="2:7" ht="31.5" customHeight="1">
      <c r="B34" s="63"/>
      <c r="C34" s="71"/>
      <c r="D34" s="70"/>
      <c r="E34" s="66"/>
      <c r="F34" s="69"/>
      <c r="G34" s="64"/>
    </row>
    <row r="35" spans="2:7" ht="31.5" customHeight="1">
      <c r="B35" s="63"/>
      <c r="C35" s="68"/>
      <c r="D35" s="67"/>
      <c r="E35" s="66"/>
      <c r="F35" s="65"/>
      <c r="G35" s="64"/>
    </row>
    <row r="36" spans="2:7" ht="31.5" customHeight="1" thickBot="1">
      <c r="B36" s="63"/>
      <c r="C36" s="62"/>
      <c r="D36" s="61"/>
      <c r="E36" s="60"/>
      <c r="F36" s="59"/>
      <c r="G36" s="58"/>
    </row>
    <row r="37" spans="2:7" ht="31.5" customHeight="1" thickTop="1" thickBot="1">
      <c r="B37" s="57"/>
      <c r="C37" s="56" t="s">
        <v>38</v>
      </c>
      <c r="D37" s="55">
        <f>SUM(D24:D36)</f>
        <v>0</v>
      </c>
      <c r="E37" s="54" t="s">
        <v>38</v>
      </c>
      <c r="F37" s="53"/>
      <c r="G37" s="52">
        <f>SUM(G24:G36)</f>
        <v>0</v>
      </c>
    </row>
    <row r="38" spans="2:7" ht="19.5" customHeight="1">
      <c r="B38" s="51"/>
      <c r="C38" s="50"/>
      <c r="D38" s="49"/>
      <c r="E38" s="49"/>
      <c r="F38" s="50"/>
      <c r="G38" s="49"/>
    </row>
    <row r="39" spans="2:7" ht="72" customHeight="1">
      <c r="B39" s="48" t="s">
        <v>37</v>
      </c>
      <c r="C39" s="47" t="s">
        <v>36</v>
      </c>
      <c r="D39" s="46"/>
      <c r="E39" s="45"/>
      <c r="F39" s="45"/>
      <c r="G39" s="44"/>
    </row>
    <row r="40" spans="2:7" ht="90" customHeight="1">
      <c r="B40" s="43"/>
      <c r="C40" s="42" t="s">
        <v>35</v>
      </c>
      <c r="D40" s="41"/>
      <c r="E40" s="40"/>
      <c r="F40" s="40"/>
      <c r="G40" s="39"/>
    </row>
    <row r="41" spans="2:7" ht="95.15" customHeight="1">
      <c r="B41" s="43"/>
      <c r="C41" s="42" t="s">
        <v>34</v>
      </c>
      <c r="D41" s="41"/>
      <c r="E41" s="40"/>
      <c r="F41" s="40"/>
      <c r="G41" s="39"/>
    </row>
    <row r="42" spans="2:7" ht="72" customHeight="1">
      <c r="B42" s="38"/>
      <c r="C42" s="37" t="s">
        <v>33</v>
      </c>
      <c r="D42" s="36"/>
      <c r="E42" s="35"/>
      <c r="F42" s="35"/>
      <c r="G42" s="34"/>
    </row>
    <row r="43" spans="2:7" ht="24.75" customHeight="1">
      <c r="B43" s="33"/>
      <c r="C43" s="33"/>
      <c r="D43" s="33"/>
      <c r="E43" s="33"/>
      <c r="F43" s="33"/>
      <c r="G43" s="33"/>
    </row>
    <row r="44" spans="2:7" ht="39.75" customHeight="1">
      <c r="B44" s="33"/>
      <c r="C44" s="33"/>
      <c r="D44" s="33"/>
      <c r="E44" s="33"/>
      <c r="F44" s="33"/>
      <c r="G44" s="33"/>
    </row>
    <row r="45" spans="2:7" ht="39.75" customHeight="1">
      <c r="B45" s="33"/>
    </row>
  </sheetData>
  <mergeCells count="31">
    <mergeCell ref="B39:B42"/>
    <mergeCell ref="D39:G39"/>
    <mergeCell ref="D40:G40"/>
    <mergeCell ref="D41:G41"/>
    <mergeCell ref="D42:G42"/>
    <mergeCell ref="B23:B37"/>
    <mergeCell ref="E23:F23"/>
    <mergeCell ref="E24:E27"/>
    <mergeCell ref="F26:F27"/>
    <mergeCell ref="E28:E36"/>
    <mergeCell ref="E37:F37"/>
    <mergeCell ref="B16:G16"/>
    <mergeCell ref="B17:B20"/>
    <mergeCell ref="D17:G17"/>
    <mergeCell ref="D18:G18"/>
    <mergeCell ref="D19:G19"/>
    <mergeCell ref="D20:G20"/>
    <mergeCell ref="B11:B15"/>
    <mergeCell ref="D11:G11"/>
    <mergeCell ref="D12:G12"/>
    <mergeCell ref="D13:G13"/>
    <mergeCell ref="D14:G14"/>
    <mergeCell ref="D15:G15"/>
    <mergeCell ref="B2:G2"/>
    <mergeCell ref="B4:B9"/>
    <mergeCell ref="D4:G4"/>
    <mergeCell ref="D5:G5"/>
    <mergeCell ref="D6:G6"/>
    <mergeCell ref="D7:G7"/>
    <mergeCell ref="D8:G8"/>
    <mergeCell ref="D9:G9"/>
  </mergeCells>
  <phoneticPr fontId="2"/>
  <pageMargins left="0.39370078740157483" right="0" top="0.39370078740157483" bottom="0.39370078740157483" header="0.23622047244094491" footer="0"/>
  <pageSetup paperSize="9" scale="90" fitToHeight="2" orientation="portrait" r:id="rId1"/>
  <headerFooter>
    <oddHeader>&amp;L&amp;"游ゴシック,標準"&amp;8&amp;F</oddHeader>
    <oddFooter>&amp;C&amp;P/&amp;N&amp;R&amp;"游ゴシック,標準"&amp;9&amp;A</oddFooter>
  </headerFooter>
  <rowBreaks count="1" manualBreakCount="1">
    <brk id="20" min="1"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7336-FCE4-4D3D-A75E-2072CDF1F6A0}">
  <sheetPr>
    <pageSetUpPr fitToPage="1"/>
  </sheetPr>
  <dimension ref="A1:P92"/>
  <sheetViews>
    <sheetView view="pageBreakPreview" zoomScaleNormal="100" zoomScaleSheetLayoutView="100" workbookViewId="0">
      <selection activeCell="K3" sqref="K3"/>
    </sheetView>
  </sheetViews>
  <sheetFormatPr defaultRowHeight="28" customHeight="1"/>
  <cols>
    <col min="1" max="1" width="2.58203125" style="148" customWidth="1"/>
    <col min="2" max="3" width="8.6640625" style="148"/>
    <col min="4" max="4" width="8.6640625" style="148" customWidth="1"/>
    <col min="5" max="5" width="9.08203125" style="148" customWidth="1"/>
    <col min="6" max="6" width="8.75" style="148" customWidth="1"/>
    <col min="7" max="7" width="9.08203125" style="148" customWidth="1"/>
    <col min="8" max="8" width="8.6640625" style="148" customWidth="1"/>
    <col min="9" max="9" width="9.08203125" style="148" customWidth="1"/>
    <col min="10" max="10" width="8.6640625" style="148" customWidth="1"/>
    <col min="11" max="11" width="9.08203125" style="148" customWidth="1"/>
    <col min="12" max="12" width="8.6640625" style="148" customWidth="1"/>
    <col min="13" max="13" width="9.08203125" style="148" customWidth="1"/>
    <col min="14" max="14" width="1.58203125" style="148" customWidth="1"/>
    <col min="15" max="16384" width="8.6640625" style="148"/>
  </cols>
  <sheetData>
    <row r="1" spans="1:14" ht="28" customHeight="1">
      <c r="B1" s="276" t="s">
        <v>129</v>
      </c>
      <c r="C1" s="276"/>
      <c r="D1" s="276"/>
    </row>
    <row r="3" spans="1:14" s="272" customFormat="1" ht="28" customHeight="1">
      <c r="B3" s="275" t="s">
        <v>128</v>
      </c>
      <c r="C3" s="275"/>
      <c r="D3" s="275"/>
      <c r="E3" s="275"/>
      <c r="F3" s="275"/>
      <c r="G3" s="274">
        <v>2024</v>
      </c>
      <c r="H3" s="273" t="s">
        <v>127</v>
      </c>
      <c r="I3" s="273"/>
      <c r="J3" s="273"/>
      <c r="K3" s="273"/>
      <c r="L3" s="273"/>
      <c r="M3" s="273"/>
    </row>
    <row r="4" spans="1:14" ht="28" customHeight="1" thickBot="1">
      <c r="B4" s="271" t="s">
        <v>126</v>
      </c>
      <c r="C4" s="269"/>
      <c r="D4" s="270"/>
      <c r="E4" s="269"/>
      <c r="F4" s="269"/>
      <c r="G4" s="268"/>
    </row>
    <row r="5" spans="1:14" ht="40" customHeight="1">
      <c r="B5" s="267" t="s">
        <v>125</v>
      </c>
      <c r="C5" s="266"/>
      <c r="D5" s="265"/>
      <c r="E5" s="264"/>
      <c r="F5" s="264"/>
      <c r="G5" s="264"/>
      <c r="H5" s="264"/>
      <c r="I5" s="264"/>
      <c r="J5" s="264"/>
      <c r="K5" s="264"/>
      <c r="L5" s="264"/>
      <c r="M5" s="263"/>
    </row>
    <row r="6" spans="1:14" ht="35" customHeight="1">
      <c r="B6" s="262" t="s">
        <v>124</v>
      </c>
      <c r="C6" s="261"/>
      <c r="D6" s="260"/>
      <c r="E6" s="259"/>
      <c r="F6" s="259"/>
      <c r="G6" s="259"/>
      <c r="H6" s="259"/>
      <c r="I6" s="259"/>
      <c r="J6" s="259"/>
      <c r="K6" s="259"/>
      <c r="L6" s="259"/>
      <c r="M6" s="258"/>
    </row>
    <row r="7" spans="1:14" ht="35" customHeight="1" thickBot="1">
      <c r="B7" s="257" t="s">
        <v>123</v>
      </c>
      <c r="C7" s="256"/>
      <c r="D7" s="255"/>
      <c r="E7" s="254"/>
      <c r="F7" s="254"/>
      <c r="G7" s="254"/>
      <c r="H7" s="254"/>
      <c r="I7" s="254"/>
      <c r="J7" s="254"/>
      <c r="K7" s="254"/>
      <c r="L7" s="254"/>
      <c r="M7" s="253"/>
    </row>
    <row r="8" spans="1:14" s="198" customFormat="1" ht="20" customHeight="1"/>
    <row r="9" spans="1:14" s="198" customFormat="1" ht="20" customHeight="1">
      <c r="B9" s="252" t="s">
        <v>122</v>
      </c>
      <c r="C9" s="252"/>
      <c r="D9" s="252"/>
      <c r="E9" s="252"/>
    </row>
    <row r="10" spans="1:14" s="198" customFormat="1" ht="20" customHeight="1"/>
    <row r="11" spans="1:14" s="203" customFormat="1" ht="28" customHeight="1">
      <c r="B11" s="204" t="s">
        <v>121</v>
      </c>
      <c r="C11" s="204"/>
      <c r="D11" s="204"/>
      <c r="E11" s="204"/>
      <c r="F11" s="204"/>
      <c r="G11" s="204"/>
      <c r="H11" s="204"/>
      <c r="I11" s="204"/>
      <c r="J11" s="204"/>
      <c r="K11" s="204"/>
      <c r="L11" s="204"/>
      <c r="M11" s="204"/>
    </row>
    <row r="12" spans="1:14" ht="18" customHeight="1">
      <c r="B12" s="158" t="s">
        <v>120</v>
      </c>
      <c r="C12" s="158"/>
      <c r="D12" s="158"/>
      <c r="E12" s="158"/>
      <c r="F12" s="158"/>
      <c r="G12" s="158"/>
      <c r="H12" s="158"/>
      <c r="I12" s="158"/>
      <c r="J12" s="158"/>
      <c r="K12" s="158"/>
      <c r="L12" s="158"/>
      <c r="M12" s="158"/>
    </row>
    <row r="13" spans="1:14" ht="18" customHeight="1">
      <c r="B13" s="158" t="s">
        <v>119</v>
      </c>
      <c r="C13" s="158"/>
      <c r="D13" s="158"/>
      <c r="E13" s="158"/>
      <c r="F13" s="158"/>
      <c r="G13" s="158"/>
      <c r="H13" s="158"/>
      <c r="I13" s="158"/>
      <c r="J13" s="158"/>
      <c r="K13" s="158"/>
      <c r="L13" s="158"/>
      <c r="M13" s="158"/>
    </row>
    <row r="14" spans="1:14" s="198" customFormat="1" ht="18" customHeight="1">
      <c r="A14" s="201"/>
      <c r="C14" s="199" t="s">
        <v>118</v>
      </c>
      <c r="D14" s="199"/>
      <c r="E14" s="199"/>
      <c r="F14" s="199"/>
      <c r="G14" s="202"/>
      <c r="H14" s="199"/>
      <c r="I14" s="199"/>
      <c r="J14" s="199"/>
      <c r="K14" s="199"/>
      <c r="L14" s="199"/>
      <c r="M14" s="199"/>
      <c r="N14" s="201"/>
    </row>
    <row r="15" spans="1:14" s="198" customFormat="1" ht="18" customHeight="1">
      <c r="C15" s="199" t="s">
        <v>117</v>
      </c>
      <c r="D15" s="199"/>
      <c r="E15" s="199"/>
      <c r="F15" s="199"/>
      <c r="G15" s="202"/>
      <c r="H15" s="199"/>
      <c r="I15" s="199"/>
      <c r="J15" s="199"/>
      <c r="K15" s="199"/>
      <c r="L15" s="199"/>
      <c r="M15" s="199"/>
    </row>
    <row r="16" spans="1:14" s="198" customFormat="1" ht="28" customHeight="1" thickBot="1">
      <c r="B16" s="199"/>
      <c r="C16" s="199"/>
      <c r="D16" s="199"/>
      <c r="E16" s="199"/>
      <c r="F16" s="199"/>
      <c r="G16" s="202"/>
      <c r="H16" s="199"/>
      <c r="I16" s="199"/>
      <c r="J16" s="199"/>
      <c r="K16" s="199"/>
      <c r="L16" s="199"/>
      <c r="M16" s="199"/>
    </row>
    <row r="17" spans="2:13" ht="28" customHeight="1">
      <c r="B17" s="251">
        <v>1</v>
      </c>
      <c r="C17" s="247" t="s">
        <v>115</v>
      </c>
      <c r="D17" s="246" t="s">
        <v>114</v>
      </c>
      <c r="E17" s="245"/>
      <c r="F17" s="244"/>
      <c r="G17" s="243" t="s">
        <v>113</v>
      </c>
      <c r="H17" s="242"/>
      <c r="I17" s="241" t="s">
        <v>112</v>
      </c>
      <c r="J17" s="240"/>
      <c r="K17" s="239"/>
      <c r="L17" s="238"/>
      <c r="M17" s="237"/>
    </row>
    <row r="18" spans="2:13" ht="28" customHeight="1">
      <c r="B18" s="250"/>
      <c r="C18" s="235" t="s">
        <v>111</v>
      </c>
      <c r="D18" s="234" t="s">
        <v>110</v>
      </c>
      <c r="E18" s="231" t="s">
        <v>106</v>
      </c>
      <c r="F18" s="232" t="s">
        <v>109</v>
      </c>
      <c r="G18" s="231" t="s">
        <v>106</v>
      </c>
      <c r="H18" s="233" t="s">
        <v>108</v>
      </c>
      <c r="I18" s="231" t="s">
        <v>106</v>
      </c>
      <c r="J18" s="232" t="s">
        <v>107</v>
      </c>
      <c r="K18" s="231" t="s">
        <v>106</v>
      </c>
      <c r="L18" s="230" t="s">
        <v>105</v>
      </c>
      <c r="M18" s="229" t="str">
        <f>IF((SUM(K18,I18,G18,E18))=0,"人",(SUM(K18,I18,G18,E18)))</f>
        <v>人</v>
      </c>
    </row>
    <row r="19" spans="2:13" ht="40" customHeight="1" thickBot="1">
      <c r="B19" s="249"/>
      <c r="C19" s="227" t="s">
        <v>104</v>
      </c>
      <c r="D19" s="226"/>
      <c r="E19" s="225"/>
      <c r="F19" s="225"/>
      <c r="G19" s="225"/>
      <c r="H19" s="225"/>
      <c r="I19" s="225"/>
      <c r="J19" s="225"/>
      <c r="K19" s="225"/>
      <c r="L19" s="225"/>
      <c r="M19" s="224"/>
    </row>
    <row r="20" spans="2:13" ht="28" customHeight="1">
      <c r="B20" s="251">
        <v>2</v>
      </c>
      <c r="C20" s="247" t="s">
        <v>115</v>
      </c>
      <c r="D20" s="246" t="s">
        <v>114</v>
      </c>
      <c r="E20" s="245"/>
      <c r="F20" s="244"/>
      <c r="G20" s="243" t="s">
        <v>113</v>
      </c>
      <c r="H20" s="242"/>
      <c r="I20" s="241" t="s">
        <v>112</v>
      </c>
      <c r="J20" s="240"/>
      <c r="K20" s="239"/>
      <c r="L20" s="238"/>
      <c r="M20" s="237"/>
    </row>
    <row r="21" spans="2:13" ht="28" customHeight="1">
      <c r="B21" s="250"/>
      <c r="C21" s="235" t="s">
        <v>111</v>
      </c>
      <c r="D21" s="234" t="s">
        <v>110</v>
      </c>
      <c r="E21" s="231" t="s">
        <v>106</v>
      </c>
      <c r="F21" s="232" t="s">
        <v>109</v>
      </c>
      <c r="G21" s="231" t="s">
        <v>106</v>
      </c>
      <c r="H21" s="233" t="s">
        <v>108</v>
      </c>
      <c r="I21" s="231" t="s">
        <v>106</v>
      </c>
      <c r="J21" s="232" t="s">
        <v>107</v>
      </c>
      <c r="K21" s="231" t="s">
        <v>106</v>
      </c>
      <c r="L21" s="230" t="s">
        <v>105</v>
      </c>
      <c r="M21" s="229" t="str">
        <f>IF((SUM(K21,I21,G21,E21))=0,"人",(SUM(K21,I21,G21,E21)))</f>
        <v>人</v>
      </c>
    </row>
    <row r="22" spans="2:13" ht="40" customHeight="1" thickBot="1">
      <c r="B22" s="249"/>
      <c r="C22" s="227" t="s">
        <v>104</v>
      </c>
      <c r="D22" s="226"/>
      <c r="E22" s="225"/>
      <c r="F22" s="225"/>
      <c r="G22" s="225"/>
      <c r="H22" s="225"/>
      <c r="I22" s="225"/>
      <c r="J22" s="225"/>
      <c r="K22" s="225"/>
      <c r="L22" s="225"/>
      <c r="M22" s="224"/>
    </row>
    <row r="23" spans="2:13" ht="28" customHeight="1">
      <c r="B23" s="251">
        <v>3</v>
      </c>
      <c r="C23" s="247" t="s">
        <v>115</v>
      </c>
      <c r="D23" s="246" t="s">
        <v>114</v>
      </c>
      <c r="E23" s="245"/>
      <c r="F23" s="244"/>
      <c r="G23" s="243" t="s">
        <v>113</v>
      </c>
      <c r="H23" s="242"/>
      <c r="I23" s="241" t="s">
        <v>112</v>
      </c>
      <c r="J23" s="240"/>
      <c r="K23" s="239"/>
      <c r="L23" s="238"/>
      <c r="M23" s="237"/>
    </row>
    <row r="24" spans="2:13" ht="28" customHeight="1">
      <c r="B24" s="250"/>
      <c r="C24" s="235" t="s">
        <v>111</v>
      </c>
      <c r="D24" s="234" t="s">
        <v>110</v>
      </c>
      <c r="E24" s="231" t="s">
        <v>106</v>
      </c>
      <c r="F24" s="232" t="s">
        <v>109</v>
      </c>
      <c r="G24" s="231" t="s">
        <v>106</v>
      </c>
      <c r="H24" s="233" t="s">
        <v>108</v>
      </c>
      <c r="I24" s="231" t="s">
        <v>106</v>
      </c>
      <c r="J24" s="232" t="s">
        <v>107</v>
      </c>
      <c r="K24" s="231" t="s">
        <v>106</v>
      </c>
      <c r="L24" s="230" t="s">
        <v>105</v>
      </c>
      <c r="M24" s="229" t="str">
        <f>IF((SUM(K24,I24,G24,E24))=0,"人",(SUM(K24,I24,G24,E24)))</f>
        <v>人</v>
      </c>
    </row>
    <row r="25" spans="2:13" ht="40" customHeight="1" thickBot="1">
      <c r="B25" s="249"/>
      <c r="C25" s="227" t="s">
        <v>104</v>
      </c>
      <c r="D25" s="226"/>
      <c r="E25" s="225"/>
      <c r="F25" s="225"/>
      <c r="G25" s="225"/>
      <c r="H25" s="225"/>
      <c r="I25" s="225"/>
      <c r="J25" s="225"/>
      <c r="K25" s="225"/>
      <c r="L25" s="225"/>
      <c r="M25" s="224"/>
    </row>
    <row r="26" spans="2:13" ht="28" customHeight="1">
      <c r="B26" s="251">
        <v>4</v>
      </c>
      <c r="C26" s="247" t="s">
        <v>115</v>
      </c>
      <c r="D26" s="246" t="s">
        <v>114</v>
      </c>
      <c r="E26" s="245"/>
      <c r="F26" s="244"/>
      <c r="G26" s="243" t="s">
        <v>113</v>
      </c>
      <c r="H26" s="242"/>
      <c r="I26" s="241" t="s">
        <v>112</v>
      </c>
      <c r="J26" s="240"/>
      <c r="K26" s="239"/>
      <c r="L26" s="238"/>
      <c r="M26" s="237"/>
    </row>
    <row r="27" spans="2:13" ht="28" customHeight="1">
      <c r="B27" s="250"/>
      <c r="C27" s="235" t="s">
        <v>111</v>
      </c>
      <c r="D27" s="234" t="s">
        <v>110</v>
      </c>
      <c r="E27" s="231" t="s">
        <v>106</v>
      </c>
      <c r="F27" s="232" t="s">
        <v>109</v>
      </c>
      <c r="G27" s="231" t="s">
        <v>106</v>
      </c>
      <c r="H27" s="233" t="s">
        <v>108</v>
      </c>
      <c r="I27" s="231" t="s">
        <v>106</v>
      </c>
      <c r="J27" s="232" t="s">
        <v>107</v>
      </c>
      <c r="K27" s="231" t="s">
        <v>106</v>
      </c>
      <c r="L27" s="230" t="s">
        <v>105</v>
      </c>
      <c r="M27" s="229" t="str">
        <f>IF((SUM(K27,I27,G27,E27))=0,"人",(SUM(K27,I27,G27,E27)))</f>
        <v>人</v>
      </c>
    </row>
    <row r="28" spans="2:13" ht="40" customHeight="1" thickBot="1">
      <c r="B28" s="249"/>
      <c r="C28" s="227" t="s">
        <v>104</v>
      </c>
      <c r="D28" s="226"/>
      <c r="E28" s="225"/>
      <c r="F28" s="225"/>
      <c r="G28" s="225"/>
      <c r="H28" s="225"/>
      <c r="I28" s="225"/>
      <c r="J28" s="225"/>
      <c r="K28" s="225"/>
      <c r="L28" s="225"/>
      <c r="M28" s="224"/>
    </row>
    <row r="29" spans="2:13" ht="28" customHeight="1">
      <c r="B29" s="251">
        <v>5</v>
      </c>
      <c r="C29" s="247" t="s">
        <v>115</v>
      </c>
      <c r="D29" s="246" t="s">
        <v>114</v>
      </c>
      <c r="E29" s="245"/>
      <c r="F29" s="244"/>
      <c r="G29" s="243" t="s">
        <v>113</v>
      </c>
      <c r="H29" s="242"/>
      <c r="I29" s="241" t="s">
        <v>112</v>
      </c>
      <c r="J29" s="240"/>
      <c r="K29" s="239"/>
      <c r="L29" s="238"/>
      <c r="M29" s="237"/>
    </row>
    <row r="30" spans="2:13" ht="28" customHeight="1">
      <c r="B30" s="250"/>
      <c r="C30" s="235" t="s">
        <v>111</v>
      </c>
      <c r="D30" s="234" t="s">
        <v>110</v>
      </c>
      <c r="E30" s="231" t="s">
        <v>106</v>
      </c>
      <c r="F30" s="232" t="s">
        <v>109</v>
      </c>
      <c r="G30" s="231" t="s">
        <v>106</v>
      </c>
      <c r="H30" s="233" t="s">
        <v>108</v>
      </c>
      <c r="I30" s="231" t="s">
        <v>106</v>
      </c>
      <c r="J30" s="232" t="s">
        <v>107</v>
      </c>
      <c r="K30" s="231" t="s">
        <v>106</v>
      </c>
      <c r="L30" s="230" t="s">
        <v>105</v>
      </c>
      <c r="M30" s="229" t="str">
        <f>IF((SUM(K30,I30,G30,E30))=0,"人",(SUM(K30,I30,G30,E30)))</f>
        <v>人</v>
      </c>
    </row>
    <row r="31" spans="2:13" ht="40" customHeight="1" thickBot="1">
      <c r="B31" s="249"/>
      <c r="C31" s="227" t="s">
        <v>104</v>
      </c>
      <c r="D31" s="226"/>
      <c r="E31" s="225"/>
      <c r="F31" s="225"/>
      <c r="G31" s="225"/>
      <c r="H31" s="225"/>
      <c r="I31" s="225"/>
      <c r="J31" s="225"/>
      <c r="K31" s="225"/>
      <c r="L31" s="225"/>
      <c r="M31" s="224"/>
    </row>
    <row r="32" spans="2:13" ht="28" customHeight="1">
      <c r="B32" s="251">
        <v>6</v>
      </c>
      <c r="C32" s="247" t="s">
        <v>115</v>
      </c>
      <c r="D32" s="246" t="s">
        <v>114</v>
      </c>
      <c r="E32" s="245"/>
      <c r="F32" s="244"/>
      <c r="G32" s="243" t="s">
        <v>113</v>
      </c>
      <c r="H32" s="242"/>
      <c r="I32" s="241" t="s">
        <v>112</v>
      </c>
      <c r="J32" s="240"/>
      <c r="K32" s="239"/>
      <c r="L32" s="238"/>
      <c r="M32" s="237"/>
    </row>
    <row r="33" spans="2:13" ht="28" customHeight="1">
      <c r="B33" s="250"/>
      <c r="C33" s="235" t="s">
        <v>111</v>
      </c>
      <c r="D33" s="234" t="s">
        <v>110</v>
      </c>
      <c r="E33" s="231" t="s">
        <v>106</v>
      </c>
      <c r="F33" s="232" t="s">
        <v>109</v>
      </c>
      <c r="G33" s="231" t="s">
        <v>106</v>
      </c>
      <c r="H33" s="233" t="s">
        <v>108</v>
      </c>
      <c r="I33" s="231" t="s">
        <v>106</v>
      </c>
      <c r="J33" s="232" t="s">
        <v>107</v>
      </c>
      <c r="K33" s="231" t="s">
        <v>106</v>
      </c>
      <c r="L33" s="230" t="s">
        <v>105</v>
      </c>
      <c r="M33" s="229" t="str">
        <f>IF((SUM(K33,I33,G33,E33))=0,"人",(SUM(K33,I33,G33,E33)))</f>
        <v>人</v>
      </c>
    </row>
    <row r="34" spans="2:13" ht="40" customHeight="1" thickBot="1">
      <c r="B34" s="249"/>
      <c r="C34" s="227" t="s">
        <v>104</v>
      </c>
      <c r="D34" s="226"/>
      <c r="E34" s="225"/>
      <c r="F34" s="225"/>
      <c r="G34" s="225"/>
      <c r="H34" s="225"/>
      <c r="I34" s="225"/>
      <c r="J34" s="225"/>
      <c r="K34" s="225"/>
      <c r="L34" s="225"/>
      <c r="M34" s="224"/>
    </row>
    <row r="35" spans="2:13" ht="28" customHeight="1">
      <c r="B35" s="251">
        <v>7</v>
      </c>
      <c r="C35" s="247" t="s">
        <v>115</v>
      </c>
      <c r="D35" s="246" t="s">
        <v>114</v>
      </c>
      <c r="E35" s="245"/>
      <c r="F35" s="244"/>
      <c r="G35" s="243" t="s">
        <v>113</v>
      </c>
      <c r="H35" s="242"/>
      <c r="I35" s="241" t="s">
        <v>112</v>
      </c>
      <c r="J35" s="240"/>
      <c r="K35" s="239"/>
      <c r="L35" s="238"/>
      <c r="M35" s="237"/>
    </row>
    <row r="36" spans="2:13" ht="28" customHeight="1">
      <c r="B36" s="250"/>
      <c r="C36" s="235" t="s">
        <v>111</v>
      </c>
      <c r="D36" s="234" t="s">
        <v>110</v>
      </c>
      <c r="E36" s="231" t="s">
        <v>106</v>
      </c>
      <c r="F36" s="232" t="s">
        <v>109</v>
      </c>
      <c r="G36" s="231" t="s">
        <v>106</v>
      </c>
      <c r="H36" s="233" t="s">
        <v>108</v>
      </c>
      <c r="I36" s="231" t="s">
        <v>106</v>
      </c>
      <c r="J36" s="232" t="s">
        <v>107</v>
      </c>
      <c r="K36" s="231" t="s">
        <v>106</v>
      </c>
      <c r="L36" s="230" t="s">
        <v>105</v>
      </c>
      <c r="M36" s="229" t="str">
        <f>IF((SUM(K36,I36,G36,E36))=0,"人",(SUM(K36,I36,G36,E36)))</f>
        <v>人</v>
      </c>
    </row>
    <row r="37" spans="2:13" ht="40" customHeight="1" thickBot="1">
      <c r="B37" s="249"/>
      <c r="C37" s="227" t="s">
        <v>104</v>
      </c>
      <c r="D37" s="226"/>
      <c r="E37" s="225"/>
      <c r="F37" s="225"/>
      <c r="G37" s="225"/>
      <c r="H37" s="225"/>
      <c r="I37" s="225"/>
      <c r="J37" s="225"/>
      <c r="K37" s="225"/>
      <c r="L37" s="225"/>
      <c r="M37" s="224"/>
    </row>
    <row r="38" spans="2:13" ht="28" customHeight="1">
      <c r="B38" s="251">
        <v>8</v>
      </c>
      <c r="C38" s="247" t="s">
        <v>115</v>
      </c>
      <c r="D38" s="246" t="s">
        <v>114</v>
      </c>
      <c r="E38" s="245"/>
      <c r="F38" s="244"/>
      <c r="G38" s="243" t="s">
        <v>113</v>
      </c>
      <c r="H38" s="242"/>
      <c r="I38" s="241" t="s">
        <v>112</v>
      </c>
      <c r="J38" s="240"/>
      <c r="K38" s="239"/>
      <c r="L38" s="238"/>
      <c r="M38" s="237"/>
    </row>
    <row r="39" spans="2:13" ht="28" customHeight="1">
      <c r="B39" s="250"/>
      <c r="C39" s="235" t="s">
        <v>111</v>
      </c>
      <c r="D39" s="234" t="s">
        <v>110</v>
      </c>
      <c r="E39" s="231" t="s">
        <v>106</v>
      </c>
      <c r="F39" s="232" t="s">
        <v>109</v>
      </c>
      <c r="G39" s="231" t="s">
        <v>106</v>
      </c>
      <c r="H39" s="233" t="s">
        <v>108</v>
      </c>
      <c r="I39" s="231" t="s">
        <v>106</v>
      </c>
      <c r="J39" s="232" t="s">
        <v>107</v>
      </c>
      <c r="K39" s="231" t="s">
        <v>106</v>
      </c>
      <c r="L39" s="230" t="s">
        <v>105</v>
      </c>
      <c r="M39" s="229" t="str">
        <f>IF((SUM(K39,I39,G39,E39))=0,"人",(SUM(K39,I39,G39,E39)))</f>
        <v>人</v>
      </c>
    </row>
    <row r="40" spans="2:13" ht="40" customHeight="1" thickBot="1">
      <c r="B40" s="249"/>
      <c r="C40" s="227" t="s">
        <v>104</v>
      </c>
      <c r="D40" s="226"/>
      <c r="E40" s="225"/>
      <c r="F40" s="225"/>
      <c r="G40" s="225"/>
      <c r="H40" s="225"/>
      <c r="I40" s="225"/>
      <c r="J40" s="225"/>
      <c r="K40" s="225"/>
      <c r="L40" s="225"/>
      <c r="M40" s="224"/>
    </row>
    <row r="41" spans="2:13" ht="28" customHeight="1">
      <c r="B41" s="251">
        <v>9</v>
      </c>
      <c r="C41" s="247" t="s">
        <v>115</v>
      </c>
      <c r="D41" s="246" t="s">
        <v>114</v>
      </c>
      <c r="E41" s="245"/>
      <c r="F41" s="244"/>
      <c r="G41" s="243" t="s">
        <v>113</v>
      </c>
      <c r="H41" s="242"/>
      <c r="I41" s="241" t="s">
        <v>112</v>
      </c>
      <c r="J41" s="240"/>
      <c r="K41" s="239"/>
      <c r="L41" s="238"/>
      <c r="M41" s="237"/>
    </row>
    <row r="42" spans="2:13" ht="28" customHeight="1">
      <c r="B42" s="250"/>
      <c r="C42" s="235" t="s">
        <v>111</v>
      </c>
      <c r="D42" s="234" t="s">
        <v>110</v>
      </c>
      <c r="E42" s="231" t="s">
        <v>106</v>
      </c>
      <c r="F42" s="232" t="s">
        <v>109</v>
      </c>
      <c r="G42" s="231" t="s">
        <v>106</v>
      </c>
      <c r="H42" s="233" t="s">
        <v>108</v>
      </c>
      <c r="I42" s="231" t="s">
        <v>106</v>
      </c>
      <c r="J42" s="232" t="s">
        <v>107</v>
      </c>
      <c r="K42" s="231" t="s">
        <v>106</v>
      </c>
      <c r="L42" s="230" t="s">
        <v>105</v>
      </c>
      <c r="M42" s="229" t="str">
        <f>IF((SUM(K42,I42,G42,E42))=0,"人",(SUM(K42,I42,G42,E42)))</f>
        <v>人</v>
      </c>
    </row>
    <row r="43" spans="2:13" ht="40" customHeight="1" thickBot="1">
      <c r="B43" s="249"/>
      <c r="C43" s="227" t="s">
        <v>104</v>
      </c>
      <c r="D43" s="226"/>
      <c r="E43" s="225"/>
      <c r="F43" s="225"/>
      <c r="G43" s="225"/>
      <c r="H43" s="225"/>
      <c r="I43" s="225"/>
      <c r="J43" s="225"/>
      <c r="K43" s="225"/>
      <c r="L43" s="225"/>
      <c r="M43" s="224"/>
    </row>
    <row r="44" spans="2:13" ht="28" customHeight="1">
      <c r="B44" s="251">
        <v>10</v>
      </c>
      <c r="C44" s="247" t="s">
        <v>115</v>
      </c>
      <c r="D44" s="246" t="s">
        <v>114</v>
      </c>
      <c r="E44" s="245"/>
      <c r="F44" s="244"/>
      <c r="G44" s="243" t="s">
        <v>113</v>
      </c>
      <c r="H44" s="242"/>
      <c r="I44" s="241" t="s">
        <v>112</v>
      </c>
      <c r="J44" s="240"/>
      <c r="K44" s="239"/>
      <c r="L44" s="238"/>
      <c r="M44" s="237"/>
    </row>
    <row r="45" spans="2:13" ht="28" customHeight="1">
      <c r="B45" s="250"/>
      <c r="C45" s="235" t="s">
        <v>111</v>
      </c>
      <c r="D45" s="234" t="s">
        <v>110</v>
      </c>
      <c r="E45" s="231" t="s">
        <v>106</v>
      </c>
      <c r="F45" s="232" t="s">
        <v>109</v>
      </c>
      <c r="G45" s="231" t="s">
        <v>106</v>
      </c>
      <c r="H45" s="233" t="s">
        <v>108</v>
      </c>
      <c r="I45" s="231" t="s">
        <v>106</v>
      </c>
      <c r="J45" s="232" t="s">
        <v>107</v>
      </c>
      <c r="K45" s="231" t="s">
        <v>106</v>
      </c>
      <c r="L45" s="230" t="s">
        <v>105</v>
      </c>
      <c r="M45" s="229" t="str">
        <f>IF((SUM(K45,I45,G45,E45))=0,"人",(SUM(K45,I45,G45,E45)))</f>
        <v>人</v>
      </c>
    </row>
    <row r="46" spans="2:13" ht="40" customHeight="1" thickBot="1">
      <c r="B46" s="249"/>
      <c r="C46" s="227" t="s">
        <v>104</v>
      </c>
      <c r="D46" s="226"/>
      <c r="E46" s="225"/>
      <c r="F46" s="225"/>
      <c r="G46" s="225"/>
      <c r="H46" s="225"/>
      <c r="I46" s="225"/>
      <c r="J46" s="225"/>
      <c r="K46" s="225"/>
      <c r="L46" s="225"/>
      <c r="M46" s="224"/>
    </row>
    <row r="47" spans="2:13" ht="28" customHeight="1">
      <c r="B47" s="251">
        <v>11</v>
      </c>
      <c r="C47" s="247" t="s">
        <v>115</v>
      </c>
      <c r="D47" s="246" t="s">
        <v>114</v>
      </c>
      <c r="E47" s="245"/>
      <c r="F47" s="244"/>
      <c r="G47" s="243" t="s">
        <v>113</v>
      </c>
      <c r="H47" s="242"/>
      <c r="I47" s="241" t="s">
        <v>112</v>
      </c>
      <c r="J47" s="240"/>
      <c r="K47" s="239"/>
      <c r="L47" s="238"/>
      <c r="M47" s="237"/>
    </row>
    <row r="48" spans="2:13" ht="28" customHeight="1">
      <c r="B48" s="250"/>
      <c r="C48" s="235" t="s">
        <v>111</v>
      </c>
      <c r="D48" s="234" t="s">
        <v>110</v>
      </c>
      <c r="E48" s="231" t="s">
        <v>106</v>
      </c>
      <c r="F48" s="232" t="s">
        <v>109</v>
      </c>
      <c r="G48" s="231" t="s">
        <v>106</v>
      </c>
      <c r="H48" s="233" t="s">
        <v>108</v>
      </c>
      <c r="I48" s="231" t="s">
        <v>106</v>
      </c>
      <c r="J48" s="232" t="s">
        <v>107</v>
      </c>
      <c r="K48" s="231" t="s">
        <v>106</v>
      </c>
      <c r="L48" s="230" t="s">
        <v>105</v>
      </c>
      <c r="M48" s="229" t="str">
        <f>IF((SUM(K48,I48,G48,E48))=0,"人",(SUM(K48,I48,G48,E48)))</f>
        <v>人</v>
      </c>
    </row>
    <row r="49" spans="1:14" ht="40" customHeight="1" thickBot="1">
      <c r="B49" s="249"/>
      <c r="C49" s="227" t="s">
        <v>104</v>
      </c>
      <c r="D49" s="226"/>
      <c r="E49" s="225"/>
      <c r="F49" s="225"/>
      <c r="G49" s="225"/>
      <c r="H49" s="225"/>
      <c r="I49" s="225"/>
      <c r="J49" s="225"/>
      <c r="K49" s="225"/>
      <c r="L49" s="225"/>
      <c r="M49" s="224"/>
    </row>
    <row r="50" spans="1:14" ht="28" customHeight="1">
      <c r="B50" s="251">
        <v>12</v>
      </c>
      <c r="C50" s="247" t="s">
        <v>115</v>
      </c>
      <c r="D50" s="246" t="s">
        <v>114</v>
      </c>
      <c r="E50" s="245"/>
      <c r="F50" s="244"/>
      <c r="G50" s="243" t="s">
        <v>113</v>
      </c>
      <c r="H50" s="242"/>
      <c r="I50" s="241" t="s">
        <v>112</v>
      </c>
      <c r="J50" s="240"/>
      <c r="K50" s="239"/>
      <c r="L50" s="238"/>
      <c r="M50" s="237"/>
    </row>
    <row r="51" spans="1:14" ht="28" customHeight="1">
      <c r="B51" s="250"/>
      <c r="C51" s="235" t="s">
        <v>111</v>
      </c>
      <c r="D51" s="234" t="s">
        <v>110</v>
      </c>
      <c r="E51" s="231" t="s">
        <v>106</v>
      </c>
      <c r="F51" s="232" t="s">
        <v>109</v>
      </c>
      <c r="G51" s="231" t="s">
        <v>106</v>
      </c>
      <c r="H51" s="233" t="s">
        <v>108</v>
      </c>
      <c r="I51" s="231" t="s">
        <v>106</v>
      </c>
      <c r="J51" s="232" t="s">
        <v>107</v>
      </c>
      <c r="K51" s="231" t="s">
        <v>106</v>
      </c>
      <c r="L51" s="230" t="s">
        <v>105</v>
      </c>
      <c r="M51" s="229" t="str">
        <f>IF((SUM(K51,I51,G51,E51))=0,"人",(SUM(K51,I51,G51,E51)))</f>
        <v>人</v>
      </c>
    </row>
    <row r="52" spans="1:14" ht="40" customHeight="1" thickBot="1">
      <c r="B52" s="249"/>
      <c r="C52" s="227" t="s">
        <v>104</v>
      </c>
      <c r="D52" s="226"/>
      <c r="E52" s="225"/>
      <c r="F52" s="225"/>
      <c r="G52" s="225"/>
      <c r="H52" s="225"/>
      <c r="I52" s="225"/>
      <c r="J52" s="225"/>
      <c r="K52" s="225"/>
      <c r="L52" s="225"/>
      <c r="M52" s="224"/>
    </row>
    <row r="53" spans="1:14" ht="28" customHeight="1">
      <c r="B53" s="248" t="s">
        <v>116</v>
      </c>
      <c r="C53" s="247" t="s">
        <v>115</v>
      </c>
      <c r="D53" s="246" t="s">
        <v>114</v>
      </c>
      <c r="E53" s="245"/>
      <c r="F53" s="244"/>
      <c r="G53" s="243" t="s">
        <v>113</v>
      </c>
      <c r="H53" s="242"/>
      <c r="I53" s="241" t="s">
        <v>112</v>
      </c>
      <c r="J53" s="240"/>
      <c r="K53" s="239"/>
      <c r="L53" s="238"/>
      <c r="M53" s="237"/>
    </row>
    <row r="54" spans="1:14" ht="28" customHeight="1">
      <c r="B54" s="236"/>
      <c r="C54" s="235" t="s">
        <v>111</v>
      </c>
      <c r="D54" s="234" t="s">
        <v>110</v>
      </c>
      <c r="E54" s="231" t="s">
        <v>106</v>
      </c>
      <c r="F54" s="232" t="s">
        <v>109</v>
      </c>
      <c r="G54" s="231" t="s">
        <v>106</v>
      </c>
      <c r="H54" s="233" t="s">
        <v>108</v>
      </c>
      <c r="I54" s="231" t="s">
        <v>106</v>
      </c>
      <c r="J54" s="232" t="s">
        <v>107</v>
      </c>
      <c r="K54" s="231" t="s">
        <v>106</v>
      </c>
      <c r="L54" s="230" t="s">
        <v>105</v>
      </c>
      <c r="M54" s="229" t="str">
        <f>IF((SUM(K54,I54,G54,E54))=0,"人",(SUM(K54,I54,G54,E54)))</f>
        <v>人</v>
      </c>
    </row>
    <row r="55" spans="1:14" ht="40" customHeight="1" thickBot="1">
      <c r="B55" s="228"/>
      <c r="C55" s="227" t="s">
        <v>104</v>
      </c>
      <c r="D55" s="226"/>
      <c r="E55" s="225"/>
      <c r="F55" s="225"/>
      <c r="G55" s="225"/>
      <c r="H55" s="225"/>
      <c r="I55" s="225"/>
      <c r="J55" s="225"/>
      <c r="K55" s="225"/>
      <c r="L55" s="225"/>
      <c r="M55" s="224"/>
    </row>
    <row r="56" spans="1:14" ht="28" customHeight="1" thickBot="1">
      <c r="B56" s="166" t="s">
        <v>103</v>
      </c>
      <c r="C56" s="223"/>
      <c r="D56" s="222" t="s">
        <v>102</v>
      </c>
      <c r="E56" s="218" t="str">
        <f>IF((SUMIF(D:D,"子ども",E:E))=0,"人",(SUMIF(D:D,"子ども",E:E)))</f>
        <v>人</v>
      </c>
      <c r="F56" s="222" t="s">
        <v>101</v>
      </c>
      <c r="G56" s="218" t="str">
        <f>IF((SUMIF(F:F,"おとな(保護者)",G:G))=0,"人",(SUMIF(F:F,"おとな(保護者)",G:G)))</f>
        <v>人</v>
      </c>
      <c r="H56" s="221" t="s">
        <v>100</v>
      </c>
      <c r="I56" s="218" t="str">
        <f>IF((SUMIF(H:H,"その他おとな",I:I))=0,"人",(SUMIF(H:H,"その他おとな",I:I)))</f>
        <v>人</v>
      </c>
      <c r="J56" s="220" t="s">
        <v>99</v>
      </c>
      <c r="K56" s="218" t="str">
        <f>IF((SUMIF(J:J,"スタッフ",K:K))=0,"人",(SUMIF(J:J,"スタッフ",K:K)))</f>
        <v>人</v>
      </c>
      <c r="L56" s="219" t="s">
        <v>98</v>
      </c>
      <c r="M56" s="218" t="str">
        <f>IF((SUMIF(L:L,"合計",M:M))=0,"人",(SUMIF(L:L,"合計",M:M)))</f>
        <v>人</v>
      </c>
    </row>
    <row r="57" spans="1:14" s="213" customFormat="1" ht="20" customHeight="1" thickBot="1">
      <c r="A57" s="148"/>
      <c r="B57" s="148"/>
      <c r="C57" s="148"/>
      <c r="D57" s="216"/>
      <c r="E57" s="214"/>
      <c r="F57" s="216"/>
      <c r="G57" s="214"/>
      <c r="H57" s="216"/>
      <c r="I57" s="214"/>
      <c r="J57" s="214"/>
      <c r="K57" s="214"/>
      <c r="L57" s="215"/>
      <c r="M57" s="214"/>
      <c r="N57" s="148"/>
    </row>
    <row r="58" spans="1:14" ht="28" customHeight="1" thickBot="1">
      <c r="A58" s="206"/>
      <c r="G58" s="209" t="s">
        <v>97</v>
      </c>
      <c r="H58" s="208"/>
      <c r="I58" s="207" t="str">
        <f>IFERROR((M56-K56),"人")</f>
        <v>人</v>
      </c>
      <c r="K58" s="209" t="s">
        <v>96</v>
      </c>
      <c r="L58" s="208"/>
      <c r="M58" s="217" t="s">
        <v>95</v>
      </c>
      <c r="N58" s="206"/>
    </row>
    <row r="59" spans="1:14" s="213" customFormat="1" ht="20" customHeight="1" thickBot="1">
      <c r="A59" s="148"/>
      <c r="B59" s="148"/>
      <c r="C59" s="148"/>
      <c r="D59" s="216"/>
      <c r="E59" s="214"/>
      <c r="F59" s="216"/>
      <c r="G59" s="214"/>
      <c r="H59" s="216"/>
      <c r="I59" s="214"/>
      <c r="J59" s="214"/>
      <c r="K59" s="214"/>
      <c r="L59" s="215"/>
      <c r="M59" s="214"/>
      <c r="N59" s="148"/>
    </row>
    <row r="60" spans="1:14" ht="28" customHeight="1" thickBot="1">
      <c r="A60" s="206"/>
      <c r="B60" s="212" t="s">
        <v>94</v>
      </c>
      <c r="C60" s="212"/>
      <c r="D60" s="212"/>
      <c r="E60" s="212"/>
      <c r="F60" s="212"/>
      <c r="G60" s="212"/>
      <c r="H60" s="211"/>
      <c r="I60" s="210" t="str">
        <f>IFERROR(((E56+G56)/I58),"％")</f>
        <v>％</v>
      </c>
      <c r="K60" s="209" t="s">
        <v>93</v>
      </c>
      <c r="L60" s="208"/>
      <c r="M60" s="207" t="str">
        <f>IFERROR((M56/M58),"人")</f>
        <v>人</v>
      </c>
      <c r="N60" s="206"/>
    </row>
    <row r="61" spans="1:14" s="198" customFormat="1" ht="28" customHeight="1">
      <c r="G61" s="205"/>
    </row>
    <row r="62" spans="1:14" s="203" customFormat="1" ht="28" customHeight="1">
      <c r="B62" s="204" t="s">
        <v>92</v>
      </c>
      <c r="C62" s="204"/>
      <c r="D62" s="204"/>
      <c r="E62" s="204"/>
      <c r="F62" s="204"/>
      <c r="G62" s="204"/>
      <c r="H62" s="204"/>
      <c r="I62" s="204"/>
      <c r="J62" s="204"/>
      <c r="K62" s="204"/>
      <c r="L62" s="204"/>
      <c r="M62" s="204"/>
    </row>
    <row r="63" spans="1:14" ht="18" customHeight="1">
      <c r="B63" s="158" t="s">
        <v>91</v>
      </c>
      <c r="C63" s="158"/>
      <c r="D63" s="158"/>
      <c r="E63" s="158"/>
      <c r="F63" s="158"/>
      <c r="G63" s="158"/>
      <c r="H63" s="158"/>
      <c r="I63" s="158"/>
      <c r="J63" s="158"/>
      <c r="K63" s="158"/>
      <c r="L63" s="158"/>
      <c r="M63" s="158"/>
    </row>
    <row r="64" spans="1:14" s="198" customFormat="1" ht="18" customHeight="1">
      <c r="A64" s="201"/>
      <c r="C64" s="199" t="s">
        <v>90</v>
      </c>
      <c r="D64" s="199"/>
      <c r="E64" s="199"/>
      <c r="F64" s="199"/>
      <c r="G64" s="202"/>
      <c r="H64" s="199"/>
      <c r="I64" s="199"/>
      <c r="J64" s="199"/>
      <c r="K64" s="199"/>
      <c r="L64" s="199"/>
      <c r="M64" s="199"/>
      <c r="N64" s="201"/>
    </row>
    <row r="65" spans="1:16" s="198" customFormat="1" ht="18" customHeight="1">
      <c r="A65" s="200"/>
      <c r="C65" s="199" t="s">
        <v>89</v>
      </c>
      <c r="D65" s="199"/>
      <c r="E65" s="199"/>
      <c r="F65" s="199"/>
      <c r="G65" s="199"/>
      <c r="H65" s="199"/>
      <c r="I65" s="199"/>
      <c r="J65" s="199"/>
      <c r="K65" s="199"/>
      <c r="L65" s="199"/>
      <c r="M65" s="199"/>
    </row>
    <row r="66" spans="1:16" s="198" customFormat="1" ht="18" customHeight="1">
      <c r="A66" s="200"/>
      <c r="C66" s="199" t="s">
        <v>88</v>
      </c>
      <c r="D66" s="199"/>
      <c r="E66" s="199"/>
      <c r="F66" s="199"/>
      <c r="G66" s="199"/>
      <c r="H66" s="199"/>
      <c r="I66" s="199"/>
      <c r="J66" s="199"/>
      <c r="K66" s="199"/>
      <c r="L66" s="199"/>
      <c r="M66" s="199"/>
    </row>
    <row r="67" spans="1:16" s="198" customFormat="1" ht="18" customHeight="1">
      <c r="A67" s="200"/>
      <c r="C67" s="199" t="s">
        <v>87</v>
      </c>
      <c r="D67" s="199"/>
      <c r="E67" s="199"/>
      <c r="F67" s="199"/>
      <c r="G67" s="199"/>
      <c r="H67" s="199"/>
      <c r="I67" s="199"/>
      <c r="J67" s="199"/>
      <c r="K67" s="199"/>
      <c r="L67" s="199"/>
      <c r="M67" s="199"/>
    </row>
    <row r="68" spans="1:16" s="198" customFormat="1" ht="28" customHeight="1">
      <c r="A68" s="200"/>
      <c r="C68" s="199"/>
      <c r="D68" s="199"/>
      <c r="E68" s="199"/>
      <c r="F68" s="199"/>
      <c r="G68" s="199"/>
      <c r="H68" s="199"/>
      <c r="I68" s="199"/>
      <c r="J68" s="199"/>
      <c r="K68" s="199"/>
      <c r="L68" s="199"/>
      <c r="M68" s="199"/>
    </row>
    <row r="69" spans="1:16" ht="28" customHeight="1" thickBot="1">
      <c r="B69" s="197" t="s">
        <v>86</v>
      </c>
      <c r="C69" s="158"/>
      <c r="D69" s="158"/>
      <c r="E69" s="158"/>
      <c r="F69" s="158"/>
      <c r="G69" s="158"/>
      <c r="H69" s="158"/>
      <c r="I69" s="158"/>
      <c r="J69" s="158"/>
      <c r="K69" s="158"/>
      <c r="L69" s="158"/>
      <c r="M69" s="158"/>
    </row>
    <row r="70" spans="1:16" ht="28" customHeight="1" thickBot="1">
      <c r="B70" s="166" t="s">
        <v>78</v>
      </c>
      <c r="C70" s="165"/>
      <c r="D70" s="164"/>
      <c r="E70" s="166" t="s">
        <v>85</v>
      </c>
      <c r="F70" s="164"/>
      <c r="G70" s="166" t="s">
        <v>76</v>
      </c>
      <c r="H70" s="165"/>
      <c r="I70" s="165"/>
      <c r="J70" s="165"/>
      <c r="K70" s="165"/>
      <c r="L70" s="165"/>
      <c r="M70" s="164"/>
    </row>
    <row r="71" spans="1:16" ht="40" customHeight="1" thickBot="1">
      <c r="B71" s="196" t="s">
        <v>84</v>
      </c>
      <c r="C71" s="195"/>
      <c r="D71" s="194"/>
      <c r="E71" s="187"/>
      <c r="F71" s="186"/>
      <c r="G71" s="185"/>
      <c r="H71" s="184"/>
      <c r="I71" s="184"/>
      <c r="J71" s="184"/>
      <c r="K71" s="184"/>
      <c r="L71" s="184"/>
      <c r="M71" s="183"/>
    </row>
    <row r="72" spans="1:16" ht="28" customHeight="1" thickBot="1">
      <c r="B72" s="161" t="s">
        <v>83</v>
      </c>
      <c r="C72" s="160"/>
      <c r="D72" s="159"/>
      <c r="E72" s="187"/>
      <c r="F72" s="186"/>
      <c r="G72" s="185"/>
      <c r="H72" s="184"/>
      <c r="I72" s="184"/>
      <c r="J72" s="184"/>
      <c r="K72" s="184"/>
      <c r="L72" s="184"/>
      <c r="M72" s="183"/>
    </row>
    <row r="73" spans="1:16" ht="28" customHeight="1" thickBot="1">
      <c r="B73" s="161" t="s">
        <v>82</v>
      </c>
      <c r="C73" s="160"/>
      <c r="D73" s="159"/>
      <c r="E73" s="187"/>
      <c r="F73" s="186"/>
      <c r="G73" s="185"/>
      <c r="H73" s="184"/>
      <c r="I73" s="184"/>
      <c r="J73" s="184"/>
      <c r="K73" s="184"/>
      <c r="L73" s="184"/>
      <c r="M73" s="183"/>
    </row>
    <row r="74" spans="1:16" ht="28" customHeight="1" thickBot="1">
      <c r="B74" s="161" t="s">
        <v>81</v>
      </c>
      <c r="C74" s="160"/>
      <c r="D74" s="159"/>
      <c r="E74" s="187"/>
      <c r="F74" s="186"/>
      <c r="G74" s="185"/>
      <c r="H74" s="184"/>
      <c r="I74" s="184"/>
      <c r="J74" s="184"/>
      <c r="K74" s="184"/>
      <c r="L74" s="184"/>
      <c r="M74" s="183"/>
    </row>
    <row r="75" spans="1:16" ht="28" customHeight="1" thickBot="1">
      <c r="B75" s="185"/>
      <c r="C75" s="184"/>
      <c r="D75" s="183"/>
      <c r="E75" s="187"/>
      <c r="F75" s="186"/>
      <c r="G75" s="185"/>
      <c r="H75" s="184"/>
      <c r="I75" s="184"/>
      <c r="J75" s="184"/>
      <c r="K75" s="184"/>
      <c r="L75" s="184"/>
      <c r="M75" s="183"/>
    </row>
    <row r="76" spans="1:16" ht="28" customHeight="1" thickBot="1">
      <c r="B76" s="166" t="s">
        <v>80</v>
      </c>
      <c r="C76" s="165"/>
      <c r="D76" s="164"/>
      <c r="E76" s="163" t="str">
        <f ca="1">IF((SUM(E71:(OFFSET(F76,-1,0))))=0,"",(SUM(E71:(OFFSET(F76,-1,0)))))</f>
        <v/>
      </c>
      <c r="F76" s="162"/>
      <c r="G76" s="161"/>
      <c r="H76" s="160"/>
      <c r="I76" s="160"/>
      <c r="J76" s="160"/>
      <c r="K76" s="160"/>
      <c r="L76" s="160"/>
      <c r="M76" s="159"/>
      <c r="P76" s="193"/>
    </row>
    <row r="77" spans="1:16" ht="28" customHeight="1">
      <c r="C77" s="192"/>
      <c r="E77" s="191"/>
      <c r="F77" s="191"/>
    </row>
    <row r="78" spans="1:16" ht="28" customHeight="1" thickBot="1">
      <c r="B78" s="158" t="s">
        <v>79</v>
      </c>
      <c r="C78" s="158"/>
      <c r="D78" s="158"/>
      <c r="E78" s="158"/>
      <c r="F78" s="158"/>
      <c r="G78" s="158"/>
      <c r="H78" s="158"/>
      <c r="I78" s="158"/>
      <c r="J78" s="158"/>
      <c r="K78" s="158"/>
      <c r="L78" s="158"/>
      <c r="M78" s="158"/>
    </row>
    <row r="79" spans="1:16" ht="28" customHeight="1" thickBot="1">
      <c r="B79" s="166" t="s">
        <v>78</v>
      </c>
      <c r="C79" s="165"/>
      <c r="D79" s="164"/>
      <c r="E79" s="166" t="s">
        <v>77</v>
      </c>
      <c r="F79" s="164"/>
      <c r="G79" s="166" t="s">
        <v>76</v>
      </c>
      <c r="H79" s="165"/>
      <c r="I79" s="165"/>
      <c r="J79" s="165"/>
      <c r="K79" s="165"/>
      <c r="L79" s="165"/>
      <c r="M79" s="164"/>
    </row>
    <row r="80" spans="1:16" ht="28" customHeight="1" thickBot="1">
      <c r="B80" s="190"/>
      <c r="C80" s="189"/>
      <c r="D80" s="188"/>
      <c r="E80" s="187"/>
      <c r="F80" s="186"/>
      <c r="G80" s="185"/>
      <c r="H80" s="184"/>
      <c r="I80" s="184"/>
      <c r="J80" s="184"/>
      <c r="K80" s="184"/>
      <c r="L80" s="184"/>
      <c r="M80" s="183"/>
    </row>
    <row r="81" spans="2:13" ht="28" customHeight="1" thickBot="1">
      <c r="B81" s="190"/>
      <c r="C81" s="189"/>
      <c r="D81" s="188"/>
      <c r="E81" s="187"/>
      <c r="F81" s="186"/>
      <c r="G81" s="185"/>
      <c r="H81" s="184"/>
      <c r="I81" s="184"/>
      <c r="J81" s="184"/>
      <c r="K81" s="184"/>
      <c r="L81" s="184"/>
      <c r="M81" s="183"/>
    </row>
    <row r="82" spans="2:13" ht="28" customHeight="1" thickBot="1">
      <c r="B82" s="190"/>
      <c r="C82" s="189"/>
      <c r="D82" s="188"/>
      <c r="E82" s="187"/>
      <c r="F82" s="186"/>
      <c r="G82" s="185"/>
      <c r="H82" s="184"/>
      <c r="I82" s="184"/>
      <c r="J82" s="184"/>
      <c r="K82" s="184"/>
      <c r="L82" s="184"/>
      <c r="M82" s="183"/>
    </row>
    <row r="83" spans="2:13" ht="28" customHeight="1" thickBot="1">
      <c r="B83" s="182"/>
      <c r="C83" s="181"/>
      <c r="D83" s="180"/>
      <c r="E83" s="179"/>
      <c r="F83" s="178"/>
      <c r="G83" s="177"/>
      <c r="H83" s="176"/>
      <c r="I83" s="176"/>
      <c r="J83" s="176"/>
      <c r="K83" s="176"/>
      <c r="L83" s="176"/>
      <c r="M83" s="175"/>
    </row>
    <row r="84" spans="2:13" ht="28" customHeight="1" thickBot="1">
      <c r="B84" s="190"/>
      <c r="C84" s="189"/>
      <c r="D84" s="188"/>
      <c r="E84" s="187"/>
      <c r="F84" s="186"/>
      <c r="G84" s="185"/>
      <c r="H84" s="184"/>
      <c r="I84" s="184"/>
      <c r="J84" s="184"/>
      <c r="K84" s="184"/>
      <c r="L84" s="184"/>
      <c r="M84" s="183"/>
    </row>
    <row r="85" spans="2:13" ht="28" customHeight="1" thickBot="1">
      <c r="B85" s="182"/>
      <c r="C85" s="181"/>
      <c r="D85" s="180"/>
      <c r="E85" s="179"/>
      <c r="F85" s="178"/>
      <c r="G85" s="177"/>
      <c r="H85" s="176"/>
      <c r="I85" s="176"/>
      <c r="J85" s="176"/>
      <c r="K85" s="176"/>
      <c r="L85" s="176"/>
      <c r="M85" s="175"/>
    </row>
    <row r="86" spans="2:13" ht="28" customHeight="1" thickBot="1">
      <c r="B86" s="174"/>
      <c r="C86" s="173"/>
      <c r="D86" s="172"/>
      <c r="E86" s="171"/>
      <c r="F86" s="170"/>
      <c r="G86" s="169"/>
      <c r="H86" s="168"/>
      <c r="I86" s="168"/>
      <c r="J86" s="168"/>
      <c r="K86" s="168"/>
      <c r="L86" s="168"/>
      <c r="M86" s="167"/>
    </row>
    <row r="87" spans="2:13" ht="28" customHeight="1" thickBot="1">
      <c r="B87" s="166" t="s">
        <v>75</v>
      </c>
      <c r="C87" s="165"/>
      <c r="D87" s="164"/>
      <c r="E87" s="163" t="str">
        <f ca="1">IF((SUM(E80:(OFFSET(F87,-1,0))))=0,"",(SUM(E80:(OFFSET(F87,-1,0)))))</f>
        <v/>
      </c>
      <c r="F87" s="162"/>
      <c r="G87" s="161"/>
      <c r="H87" s="160"/>
      <c r="I87" s="160"/>
      <c r="J87" s="160"/>
      <c r="K87" s="160"/>
      <c r="L87" s="160"/>
      <c r="M87" s="159"/>
    </row>
    <row r="89" spans="2:13" ht="28" customHeight="1">
      <c r="B89" s="158" t="s">
        <v>74</v>
      </c>
      <c r="C89" s="158"/>
      <c r="D89" s="158"/>
      <c r="E89" s="158"/>
      <c r="F89" s="158"/>
      <c r="G89" s="158"/>
      <c r="H89" s="158"/>
      <c r="I89" s="158"/>
      <c r="J89" s="158"/>
      <c r="K89" s="158"/>
      <c r="L89" s="158"/>
      <c r="M89" s="158"/>
    </row>
    <row r="90" spans="2:13" ht="28" customHeight="1">
      <c r="B90" s="157"/>
      <c r="C90" s="156"/>
      <c r="D90" s="156"/>
      <c r="E90" s="156"/>
      <c r="F90" s="156"/>
      <c r="G90" s="156"/>
      <c r="H90" s="156"/>
      <c r="I90" s="156"/>
      <c r="J90" s="156"/>
      <c r="K90" s="156"/>
      <c r="L90" s="156"/>
      <c r="M90" s="155"/>
    </row>
    <row r="91" spans="2:13" ht="28" customHeight="1">
      <c r="B91" s="154"/>
      <c r="C91" s="153"/>
      <c r="D91" s="153"/>
      <c r="E91" s="153"/>
      <c r="F91" s="153"/>
      <c r="G91" s="153"/>
      <c r="H91" s="153"/>
      <c r="I91" s="153"/>
      <c r="J91" s="153"/>
      <c r="K91" s="153"/>
      <c r="L91" s="153"/>
      <c r="M91" s="152"/>
    </row>
    <row r="92" spans="2:13" ht="28" customHeight="1">
      <c r="B92" s="151"/>
      <c r="C92" s="150"/>
      <c r="D92" s="150"/>
      <c r="E92" s="150"/>
      <c r="F92" s="150"/>
      <c r="G92" s="150"/>
      <c r="H92" s="150"/>
      <c r="I92" s="150"/>
      <c r="J92" s="150"/>
      <c r="K92" s="150"/>
      <c r="L92" s="150"/>
      <c r="M92" s="149"/>
    </row>
  </sheetData>
  <sheetProtection algorithmName="SHA-512" hashValue="BrNa578kKZ5ajCzJwlfAzZ5fg9IdjXUVKI8xKp48+CvrL2G/30oAynDXuz6Q4/ii4hPo7h3XQz/lNPayGFFH+w==" saltValue="gIvYrhvLNDnPNFXmqoBtLQ==" spinCount="100000" sheet="1" formatCells="0" formatColumns="0" formatRows="0" insertColumns="0" insertRows="0" insertHyperlinks="0" deleteColumns="0" deleteRows="0" sort="0" autoFilter="0" pivotTables="0"/>
  <mergeCells count="87">
    <mergeCell ref="G72:M72"/>
    <mergeCell ref="G75:M75"/>
    <mergeCell ref="E73:F73"/>
    <mergeCell ref="E72:F72"/>
    <mergeCell ref="E75:F75"/>
    <mergeCell ref="E76:F76"/>
    <mergeCell ref="E74:F74"/>
    <mergeCell ref="B86:D86"/>
    <mergeCell ref="K60:L60"/>
    <mergeCell ref="G58:H58"/>
    <mergeCell ref="B60:H60"/>
    <mergeCell ref="K58:L58"/>
    <mergeCell ref="G76:M76"/>
    <mergeCell ref="G74:M74"/>
    <mergeCell ref="G71:M71"/>
    <mergeCell ref="G70:M70"/>
    <mergeCell ref="G73:M73"/>
    <mergeCell ref="E84:F84"/>
    <mergeCell ref="G84:M84"/>
    <mergeCell ref="B83:D83"/>
    <mergeCell ref="E83:F83"/>
    <mergeCell ref="G83:M83"/>
    <mergeCell ref="E86:F86"/>
    <mergeCell ref="G86:M86"/>
    <mergeCell ref="B85:D85"/>
    <mergeCell ref="E85:F85"/>
    <mergeCell ref="G85:M85"/>
    <mergeCell ref="E87:F87"/>
    <mergeCell ref="G87:M87"/>
    <mergeCell ref="B81:D81"/>
    <mergeCell ref="E81:F81"/>
    <mergeCell ref="G81:M81"/>
    <mergeCell ref="B82:D82"/>
    <mergeCell ref="E82:F82"/>
    <mergeCell ref="G82:M82"/>
    <mergeCell ref="B87:D87"/>
    <mergeCell ref="B84:D84"/>
    <mergeCell ref="B79:D79"/>
    <mergeCell ref="E79:F79"/>
    <mergeCell ref="G79:M79"/>
    <mergeCell ref="B80:D80"/>
    <mergeCell ref="E80:F80"/>
    <mergeCell ref="G80:M80"/>
    <mergeCell ref="D47:F47"/>
    <mergeCell ref="B53:B55"/>
    <mergeCell ref="D53:F53"/>
    <mergeCell ref="B74:D74"/>
    <mergeCell ref="B76:D76"/>
    <mergeCell ref="B75:D75"/>
    <mergeCell ref="B72:D72"/>
    <mergeCell ref="B73:D73"/>
    <mergeCell ref="B70:D70"/>
    <mergeCell ref="E70:F70"/>
    <mergeCell ref="B71:D71"/>
    <mergeCell ref="E71:F71"/>
    <mergeCell ref="B44:B46"/>
    <mergeCell ref="D44:F44"/>
    <mergeCell ref="B56:C56"/>
    <mergeCell ref="B47:B49"/>
    <mergeCell ref="B50:B52"/>
    <mergeCell ref="D50:F50"/>
    <mergeCell ref="B38:B40"/>
    <mergeCell ref="D38:F38"/>
    <mergeCell ref="B41:B43"/>
    <mergeCell ref="D41:F41"/>
    <mergeCell ref="D32:F32"/>
    <mergeCell ref="B35:B37"/>
    <mergeCell ref="D35:F35"/>
    <mergeCell ref="B32:B34"/>
    <mergeCell ref="B7:C7"/>
    <mergeCell ref="D7:L7"/>
    <mergeCell ref="B17:B19"/>
    <mergeCell ref="D17:F17"/>
    <mergeCell ref="B1:D1"/>
    <mergeCell ref="B3:F3"/>
    <mergeCell ref="B5:C5"/>
    <mergeCell ref="D5:L5"/>
    <mergeCell ref="B6:C6"/>
    <mergeCell ref="D6:L6"/>
    <mergeCell ref="B29:B31"/>
    <mergeCell ref="D29:F29"/>
    <mergeCell ref="B20:B22"/>
    <mergeCell ref="D20:F20"/>
    <mergeCell ref="B23:B25"/>
    <mergeCell ref="D23:F23"/>
    <mergeCell ref="B26:B28"/>
    <mergeCell ref="D26:F26"/>
  </mergeCells>
  <phoneticPr fontId="2"/>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C54C-179E-4094-A970-7BAD2BE01A53}">
  <sheetPr>
    <pageSetUpPr fitToPage="1"/>
  </sheetPr>
  <dimension ref="A1:P92"/>
  <sheetViews>
    <sheetView view="pageBreakPreview" zoomScaleNormal="100" zoomScaleSheetLayoutView="100" workbookViewId="0">
      <selection activeCell="O1" sqref="O1"/>
    </sheetView>
  </sheetViews>
  <sheetFormatPr defaultRowHeight="28" customHeight="1"/>
  <cols>
    <col min="1" max="1" width="2.58203125" style="148" customWidth="1"/>
    <col min="2" max="3" width="8.6640625" style="148"/>
    <col min="4" max="4" width="8.6640625" style="148" customWidth="1"/>
    <col min="5" max="5" width="9.08203125" style="148" customWidth="1"/>
    <col min="6" max="6" width="8.75" style="148" customWidth="1"/>
    <col min="7" max="7" width="9.08203125" style="148" customWidth="1"/>
    <col min="8" max="8" width="8.6640625" style="148" customWidth="1"/>
    <col min="9" max="9" width="9.08203125" style="148" customWidth="1"/>
    <col min="10" max="10" width="8.6640625" style="148" customWidth="1"/>
    <col min="11" max="11" width="9.08203125" style="148" customWidth="1"/>
    <col min="12" max="12" width="8.6640625" style="148" customWidth="1"/>
    <col min="13" max="13" width="9.08203125" style="148" customWidth="1"/>
    <col min="14" max="14" width="1.58203125" style="148" customWidth="1"/>
    <col min="15" max="16384" width="8.6640625" style="148"/>
  </cols>
  <sheetData>
    <row r="1" spans="1:14" ht="28" customHeight="1">
      <c r="B1" s="276" t="s">
        <v>129</v>
      </c>
      <c r="C1" s="276"/>
      <c r="D1" s="276"/>
    </row>
    <row r="3" spans="1:14" s="272" customFormat="1" ht="28" customHeight="1">
      <c r="B3" s="275" t="s">
        <v>128</v>
      </c>
      <c r="C3" s="275"/>
      <c r="D3" s="275"/>
      <c r="E3" s="275"/>
      <c r="F3" s="275"/>
      <c r="G3" s="312">
        <v>2025</v>
      </c>
      <c r="H3" s="273" t="s">
        <v>127</v>
      </c>
      <c r="I3" s="273"/>
      <c r="J3" s="273"/>
      <c r="K3" s="273"/>
      <c r="L3" s="273"/>
      <c r="M3" s="273"/>
    </row>
    <row r="4" spans="1:14" ht="28" customHeight="1" thickBot="1">
      <c r="B4" s="269"/>
      <c r="C4" s="269"/>
      <c r="D4" s="269"/>
      <c r="E4" s="269"/>
      <c r="F4" s="269"/>
      <c r="G4" s="311"/>
    </row>
    <row r="5" spans="1:14" ht="40" customHeight="1">
      <c r="B5" s="267" t="s">
        <v>125</v>
      </c>
      <c r="C5" s="266"/>
      <c r="D5" s="310" t="s">
        <v>146</v>
      </c>
      <c r="E5" s="309"/>
      <c r="F5" s="309"/>
      <c r="G5" s="309"/>
      <c r="H5" s="309"/>
      <c r="I5" s="309"/>
      <c r="J5" s="309"/>
      <c r="K5" s="309"/>
      <c r="L5" s="309"/>
      <c r="M5" s="263"/>
    </row>
    <row r="6" spans="1:14" ht="35" customHeight="1">
      <c r="B6" s="262" t="s">
        <v>124</v>
      </c>
      <c r="C6" s="261"/>
      <c r="D6" s="308" t="s">
        <v>146</v>
      </c>
      <c r="E6" s="307"/>
      <c r="F6" s="307"/>
      <c r="G6" s="307"/>
      <c r="H6" s="307"/>
      <c r="I6" s="307"/>
      <c r="J6" s="307"/>
      <c r="K6" s="307"/>
      <c r="L6" s="307"/>
      <c r="M6" s="258"/>
    </row>
    <row r="7" spans="1:14" ht="35" customHeight="1" thickBot="1">
      <c r="B7" s="257" t="s">
        <v>123</v>
      </c>
      <c r="C7" s="256"/>
      <c r="D7" s="306" t="s">
        <v>145</v>
      </c>
      <c r="E7" s="305"/>
      <c r="F7" s="305"/>
      <c r="G7" s="305"/>
      <c r="H7" s="305"/>
      <c r="I7" s="305"/>
      <c r="J7" s="305"/>
      <c r="K7" s="305"/>
      <c r="L7" s="305"/>
      <c r="M7" s="253"/>
    </row>
    <row r="8" spans="1:14" s="198" customFormat="1" ht="20" customHeight="1"/>
    <row r="9" spans="1:14" s="198" customFormat="1" ht="20" customHeight="1">
      <c r="B9" s="252" t="s">
        <v>122</v>
      </c>
      <c r="C9" s="252"/>
      <c r="D9" s="252"/>
      <c r="E9" s="252"/>
    </row>
    <row r="10" spans="1:14" s="198" customFormat="1" ht="20" customHeight="1"/>
    <row r="11" spans="1:14" s="203" customFormat="1" ht="28" customHeight="1">
      <c r="B11" s="204" t="s">
        <v>121</v>
      </c>
      <c r="C11" s="204"/>
      <c r="D11" s="204"/>
      <c r="E11" s="204"/>
      <c r="F11" s="204"/>
      <c r="G11" s="204"/>
      <c r="H11" s="204"/>
      <c r="I11" s="204"/>
      <c r="J11" s="204"/>
      <c r="K11" s="204"/>
      <c r="L11" s="204"/>
      <c r="M11" s="204"/>
    </row>
    <row r="12" spans="1:14" ht="18" customHeight="1">
      <c r="B12" s="158" t="s">
        <v>120</v>
      </c>
      <c r="C12" s="158"/>
      <c r="D12" s="158"/>
      <c r="E12" s="158"/>
      <c r="F12" s="158"/>
      <c r="G12" s="158"/>
      <c r="H12" s="158"/>
      <c r="I12" s="158"/>
      <c r="J12" s="158"/>
      <c r="K12" s="158"/>
      <c r="L12" s="158"/>
      <c r="M12" s="158"/>
    </row>
    <row r="13" spans="1:14" ht="18" customHeight="1">
      <c r="B13" s="158" t="s">
        <v>119</v>
      </c>
      <c r="C13" s="158"/>
      <c r="D13" s="158"/>
      <c r="E13" s="158"/>
      <c r="F13" s="158"/>
      <c r="G13" s="158"/>
      <c r="H13" s="158"/>
      <c r="I13" s="158"/>
      <c r="J13" s="158"/>
      <c r="K13" s="158"/>
      <c r="L13" s="158"/>
      <c r="M13" s="158"/>
    </row>
    <row r="14" spans="1:14" s="198" customFormat="1" ht="18" customHeight="1">
      <c r="A14" s="201"/>
      <c r="C14" s="199" t="s">
        <v>118</v>
      </c>
      <c r="D14" s="199"/>
      <c r="E14" s="199"/>
      <c r="F14" s="199"/>
      <c r="G14" s="202"/>
      <c r="H14" s="199"/>
      <c r="I14" s="199"/>
      <c r="J14" s="199"/>
      <c r="K14" s="199"/>
      <c r="L14" s="199"/>
      <c r="M14" s="199"/>
      <c r="N14" s="201"/>
    </row>
    <row r="15" spans="1:14" s="198" customFormat="1" ht="18" customHeight="1">
      <c r="C15" s="199" t="s">
        <v>117</v>
      </c>
      <c r="D15" s="199"/>
      <c r="E15" s="199"/>
      <c r="F15" s="199"/>
      <c r="G15" s="202"/>
      <c r="H15" s="199"/>
      <c r="I15" s="199"/>
      <c r="J15" s="199"/>
      <c r="K15" s="199"/>
      <c r="L15" s="199"/>
      <c r="M15" s="199"/>
    </row>
    <row r="16" spans="1:14" s="198" customFormat="1" ht="28" customHeight="1" thickBot="1">
      <c r="B16" s="199"/>
      <c r="C16" s="199"/>
      <c r="D16" s="199"/>
      <c r="E16" s="199"/>
      <c r="F16" s="199"/>
      <c r="G16" s="202"/>
      <c r="H16" s="199"/>
      <c r="I16" s="199"/>
      <c r="J16" s="199"/>
      <c r="K16" s="199"/>
      <c r="L16" s="199"/>
      <c r="M16" s="199"/>
    </row>
    <row r="17" spans="2:13" ht="28" customHeight="1">
      <c r="B17" s="251">
        <v>1</v>
      </c>
      <c r="C17" s="247" t="s">
        <v>115</v>
      </c>
      <c r="D17" s="246">
        <v>45767</v>
      </c>
      <c r="E17" s="245"/>
      <c r="F17" s="244"/>
      <c r="G17" s="243" t="s">
        <v>113</v>
      </c>
      <c r="H17" s="242" t="s">
        <v>143</v>
      </c>
      <c r="I17" s="241" t="s">
        <v>112</v>
      </c>
      <c r="J17" s="240" t="s">
        <v>142</v>
      </c>
      <c r="K17" s="239"/>
      <c r="L17" s="238"/>
      <c r="M17" s="237"/>
    </row>
    <row r="18" spans="2:13" ht="28" customHeight="1">
      <c r="B18" s="250"/>
      <c r="C18" s="235" t="s">
        <v>111</v>
      </c>
      <c r="D18" s="234" t="s">
        <v>110</v>
      </c>
      <c r="E18" s="231">
        <v>20</v>
      </c>
      <c r="F18" s="232" t="s">
        <v>109</v>
      </c>
      <c r="G18" s="231">
        <v>6</v>
      </c>
      <c r="H18" s="233" t="s">
        <v>108</v>
      </c>
      <c r="I18" s="231">
        <v>4</v>
      </c>
      <c r="J18" s="232" t="s">
        <v>107</v>
      </c>
      <c r="K18" s="231">
        <v>5</v>
      </c>
      <c r="L18" s="230" t="s">
        <v>105</v>
      </c>
      <c r="M18" s="229">
        <f>IF((SUM(K18,I18,G18,E18))=0,"人",(SUM(K18,I18,G18,E18)))</f>
        <v>35</v>
      </c>
    </row>
    <row r="19" spans="2:13" ht="40" customHeight="1" thickBot="1">
      <c r="B19" s="249"/>
      <c r="C19" s="227" t="s">
        <v>104</v>
      </c>
      <c r="D19" s="226" t="s">
        <v>144</v>
      </c>
      <c r="E19" s="225"/>
      <c r="F19" s="225"/>
      <c r="G19" s="225"/>
      <c r="H19" s="225"/>
      <c r="I19" s="225"/>
      <c r="J19" s="225"/>
      <c r="K19" s="225"/>
      <c r="L19" s="225"/>
      <c r="M19" s="224"/>
    </row>
    <row r="20" spans="2:13" ht="28" customHeight="1">
      <c r="B20" s="251">
        <v>2</v>
      </c>
      <c r="C20" s="247" t="s">
        <v>115</v>
      </c>
      <c r="D20" s="246">
        <v>45797</v>
      </c>
      <c r="E20" s="245"/>
      <c r="F20" s="244"/>
      <c r="G20" s="243" t="s">
        <v>113</v>
      </c>
      <c r="H20" s="242" t="s">
        <v>143</v>
      </c>
      <c r="I20" s="241" t="s">
        <v>112</v>
      </c>
      <c r="J20" s="240" t="s">
        <v>142</v>
      </c>
      <c r="K20" s="239"/>
      <c r="L20" s="238"/>
      <c r="M20" s="237"/>
    </row>
    <row r="21" spans="2:13" ht="28" customHeight="1">
      <c r="B21" s="250"/>
      <c r="C21" s="235" t="s">
        <v>111</v>
      </c>
      <c r="D21" s="234" t="s">
        <v>110</v>
      </c>
      <c r="E21" s="231">
        <v>20</v>
      </c>
      <c r="F21" s="232" t="s">
        <v>109</v>
      </c>
      <c r="G21" s="231">
        <v>6</v>
      </c>
      <c r="H21" s="233" t="s">
        <v>108</v>
      </c>
      <c r="I21" s="231">
        <v>4</v>
      </c>
      <c r="J21" s="232" t="s">
        <v>107</v>
      </c>
      <c r="K21" s="231">
        <v>5</v>
      </c>
      <c r="L21" s="230" t="s">
        <v>105</v>
      </c>
      <c r="M21" s="229">
        <f>IF((SUM(K21,I21,G21,E21))=0,"人",(SUM(K21,I21,G21,E21)))</f>
        <v>35</v>
      </c>
    </row>
    <row r="22" spans="2:13" ht="40" customHeight="1" thickBot="1">
      <c r="B22" s="249"/>
      <c r="C22" s="227" t="s">
        <v>104</v>
      </c>
      <c r="D22" s="226" t="s">
        <v>144</v>
      </c>
      <c r="E22" s="225"/>
      <c r="F22" s="225"/>
      <c r="G22" s="225"/>
      <c r="H22" s="225"/>
      <c r="I22" s="225"/>
      <c r="J22" s="225"/>
      <c r="K22" s="225"/>
      <c r="L22" s="225"/>
      <c r="M22" s="224"/>
    </row>
    <row r="23" spans="2:13" ht="28" customHeight="1">
      <c r="B23" s="251">
        <v>3</v>
      </c>
      <c r="C23" s="247" t="s">
        <v>115</v>
      </c>
      <c r="D23" s="246">
        <v>45828</v>
      </c>
      <c r="E23" s="245"/>
      <c r="F23" s="244"/>
      <c r="G23" s="243" t="s">
        <v>113</v>
      </c>
      <c r="H23" s="242" t="s">
        <v>143</v>
      </c>
      <c r="I23" s="241" t="s">
        <v>112</v>
      </c>
      <c r="J23" s="240" t="s">
        <v>142</v>
      </c>
      <c r="K23" s="239"/>
      <c r="L23" s="238"/>
      <c r="M23" s="237"/>
    </row>
    <row r="24" spans="2:13" ht="28" customHeight="1">
      <c r="B24" s="250"/>
      <c r="C24" s="235" t="s">
        <v>111</v>
      </c>
      <c r="D24" s="234" t="s">
        <v>110</v>
      </c>
      <c r="E24" s="231">
        <v>20</v>
      </c>
      <c r="F24" s="232" t="s">
        <v>109</v>
      </c>
      <c r="G24" s="231">
        <v>6</v>
      </c>
      <c r="H24" s="233" t="s">
        <v>108</v>
      </c>
      <c r="I24" s="231">
        <v>4</v>
      </c>
      <c r="J24" s="232" t="s">
        <v>107</v>
      </c>
      <c r="K24" s="231">
        <v>5</v>
      </c>
      <c r="L24" s="230" t="s">
        <v>105</v>
      </c>
      <c r="M24" s="229">
        <f>IF((SUM(K24,I24,G24,E24))=0,"人",(SUM(K24,I24,G24,E24)))</f>
        <v>35</v>
      </c>
    </row>
    <row r="25" spans="2:13" ht="40" customHeight="1" thickBot="1">
      <c r="B25" s="249"/>
      <c r="C25" s="227" t="s">
        <v>104</v>
      </c>
      <c r="D25" s="226" t="s">
        <v>144</v>
      </c>
      <c r="E25" s="225"/>
      <c r="F25" s="225"/>
      <c r="G25" s="225"/>
      <c r="H25" s="225"/>
      <c r="I25" s="225"/>
      <c r="J25" s="225"/>
      <c r="K25" s="225"/>
      <c r="L25" s="225"/>
      <c r="M25" s="224"/>
    </row>
    <row r="26" spans="2:13" ht="28" customHeight="1">
      <c r="B26" s="251">
        <v>4</v>
      </c>
      <c r="C26" s="247" t="s">
        <v>115</v>
      </c>
      <c r="D26" s="246">
        <v>45858</v>
      </c>
      <c r="E26" s="245"/>
      <c r="F26" s="244"/>
      <c r="G26" s="243" t="s">
        <v>113</v>
      </c>
      <c r="H26" s="242" t="s">
        <v>143</v>
      </c>
      <c r="I26" s="241" t="s">
        <v>112</v>
      </c>
      <c r="J26" s="240" t="s">
        <v>142</v>
      </c>
      <c r="K26" s="239"/>
      <c r="L26" s="238"/>
      <c r="M26" s="237"/>
    </row>
    <row r="27" spans="2:13" ht="28" customHeight="1">
      <c r="B27" s="250"/>
      <c r="C27" s="235" t="s">
        <v>111</v>
      </c>
      <c r="D27" s="234" t="s">
        <v>110</v>
      </c>
      <c r="E27" s="231">
        <v>20</v>
      </c>
      <c r="F27" s="232" t="s">
        <v>109</v>
      </c>
      <c r="G27" s="231">
        <v>6</v>
      </c>
      <c r="H27" s="233" t="s">
        <v>108</v>
      </c>
      <c r="I27" s="231">
        <v>4</v>
      </c>
      <c r="J27" s="232" t="s">
        <v>107</v>
      </c>
      <c r="K27" s="231">
        <v>5</v>
      </c>
      <c r="L27" s="230" t="s">
        <v>105</v>
      </c>
      <c r="M27" s="229">
        <f>IF((SUM(K27,I27,G27,E27))=0,"人",(SUM(K27,I27,G27,E27)))</f>
        <v>35</v>
      </c>
    </row>
    <row r="28" spans="2:13" ht="40" customHeight="1" thickBot="1">
      <c r="B28" s="249"/>
      <c r="C28" s="227" t="s">
        <v>104</v>
      </c>
      <c r="D28" s="226" t="s">
        <v>144</v>
      </c>
      <c r="E28" s="225"/>
      <c r="F28" s="225"/>
      <c r="G28" s="225"/>
      <c r="H28" s="225"/>
      <c r="I28" s="225"/>
      <c r="J28" s="225"/>
      <c r="K28" s="225"/>
      <c r="L28" s="225"/>
      <c r="M28" s="224"/>
    </row>
    <row r="29" spans="2:13" ht="28" customHeight="1">
      <c r="B29" s="251">
        <v>5</v>
      </c>
      <c r="C29" s="247" t="s">
        <v>115</v>
      </c>
      <c r="D29" s="246">
        <v>45889</v>
      </c>
      <c r="E29" s="245"/>
      <c r="F29" s="244"/>
      <c r="G29" s="243" t="s">
        <v>113</v>
      </c>
      <c r="H29" s="242" t="s">
        <v>143</v>
      </c>
      <c r="I29" s="241" t="s">
        <v>112</v>
      </c>
      <c r="J29" s="240" t="s">
        <v>142</v>
      </c>
      <c r="K29" s="239"/>
      <c r="L29" s="238"/>
      <c r="M29" s="237"/>
    </row>
    <row r="30" spans="2:13" ht="28" customHeight="1">
      <c r="B30" s="250"/>
      <c r="C30" s="235" t="s">
        <v>111</v>
      </c>
      <c r="D30" s="234" t="s">
        <v>110</v>
      </c>
      <c r="E30" s="231">
        <v>30</v>
      </c>
      <c r="F30" s="232" t="s">
        <v>109</v>
      </c>
      <c r="G30" s="231">
        <v>10</v>
      </c>
      <c r="H30" s="233" t="s">
        <v>108</v>
      </c>
      <c r="I30" s="231">
        <v>4</v>
      </c>
      <c r="J30" s="232" t="s">
        <v>107</v>
      </c>
      <c r="K30" s="231">
        <v>6</v>
      </c>
      <c r="L30" s="230" t="s">
        <v>105</v>
      </c>
      <c r="M30" s="229">
        <f>IF((SUM(K30,I30,G30,E30))=0,"人",(SUM(K30,I30,G30,E30)))</f>
        <v>50</v>
      </c>
    </row>
    <row r="31" spans="2:13" ht="40" customHeight="1" thickBot="1">
      <c r="B31" s="249"/>
      <c r="C31" s="227" t="s">
        <v>104</v>
      </c>
      <c r="D31" s="226" t="s">
        <v>144</v>
      </c>
      <c r="E31" s="225"/>
      <c r="F31" s="225"/>
      <c r="G31" s="225"/>
      <c r="H31" s="225"/>
      <c r="I31" s="225"/>
      <c r="J31" s="225"/>
      <c r="K31" s="225"/>
      <c r="L31" s="225"/>
      <c r="M31" s="224"/>
    </row>
    <row r="32" spans="2:13" ht="28" customHeight="1">
      <c r="B32" s="251">
        <v>6</v>
      </c>
      <c r="C32" s="247" t="s">
        <v>115</v>
      </c>
      <c r="D32" s="246">
        <v>45920</v>
      </c>
      <c r="E32" s="245"/>
      <c r="F32" s="244"/>
      <c r="G32" s="243" t="s">
        <v>113</v>
      </c>
      <c r="H32" s="242" t="s">
        <v>143</v>
      </c>
      <c r="I32" s="241" t="s">
        <v>112</v>
      </c>
      <c r="J32" s="240" t="s">
        <v>142</v>
      </c>
      <c r="K32" s="239"/>
      <c r="L32" s="238"/>
      <c r="M32" s="237"/>
    </row>
    <row r="33" spans="2:13" ht="28" customHeight="1">
      <c r="B33" s="250"/>
      <c r="C33" s="235" t="s">
        <v>111</v>
      </c>
      <c r="D33" s="234" t="s">
        <v>110</v>
      </c>
      <c r="E33" s="231">
        <v>20</v>
      </c>
      <c r="F33" s="232" t="s">
        <v>109</v>
      </c>
      <c r="G33" s="231">
        <v>6</v>
      </c>
      <c r="H33" s="233" t="s">
        <v>108</v>
      </c>
      <c r="I33" s="231">
        <v>4</v>
      </c>
      <c r="J33" s="232" t="s">
        <v>107</v>
      </c>
      <c r="K33" s="231">
        <v>5</v>
      </c>
      <c r="L33" s="230" t="s">
        <v>105</v>
      </c>
      <c r="M33" s="229">
        <f>IF((SUM(K33,I33,G33,E33))=0,"人",(SUM(K33,I33,G33,E33)))</f>
        <v>35</v>
      </c>
    </row>
    <row r="34" spans="2:13" ht="40" customHeight="1" thickBot="1">
      <c r="B34" s="249"/>
      <c r="C34" s="227" t="s">
        <v>104</v>
      </c>
      <c r="D34" s="226" t="s">
        <v>141</v>
      </c>
      <c r="E34" s="225"/>
      <c r="F34" s="225"/>
      <c r="G34" s="225"/>
      <c r="H34" s="225"/>
      <c r="I34" s="225"/>
      <c r="J34" s="225"/>
      <c r="K34" s="225"/>
      <c r="L34" s="225"/>
      <c r="M34" s="224"/>
    </row>
    <row r="35" spans="2:13" ht="28" customHeight="1">
      <c r="B35" s="251">
        <v>7</v>
      </c>
      <c r="C35" s="247" t="s">
        <v>115</v>
      </c>
      <c r="D35" s="246">
        <v>45950</v>
      </c>
      <c r="E35" s="245"/>
      <c r="F35" s="244"/>
      <c r="G35" s="243" t="s">
        <v>113</v>
      </c>
      <c r="H35" s="242" t="s">
        <v>143</v>
      </c>
      <c r="I35" s="241" t="s">
        <v>112</v>
      </c>
      <c r="J35" s="240" t="s">
        <v>142</v>
      </c>
      <c r="K35" s="239"/>
      <c r="L35" s="238"/>
      <c r="M35" s="237"/>
    </row>
    <row r="36" spans="2:13" ht="28" customHeight="1">
      <c r="B36" s="250"/>
      <c r="C36" s="235" t="s">
        <v>111</v>
      </c>
      <c r="D36" s="234" t="s">
        <v>110</v>
      </c>
      <c r="E36" s="231">
        <v>20</v>
      </c>
      <c r="F36" s="232" t="s">
        <v>109</v>
      </c>
      <c r="G36" s="231">
        <v>6</v>
      </c>
      <c r="H36" s="233" t="s">
        <v>108</v>
      </c>
      <c r="I36" s="231">
        <v>4</v>
      </c>
      <c r="J36" s="232" t="s">
        <v>107</v>
      </c>
      <c r="K36" s="231">
        <v>5</v>
      </c>
      <c r="L36" s="230" t="s">
        <v>105</v>
      </c>
      <c r="M36" s="229">
        <f>IF((SUM(K36,I36,G36,E36))=0,"人",(SUM(K36,I36,G36,E36)))</f>
        <v>35</v>
      </c>
    </row>
    <row r="37" spans="2:13" ht="40" customHeight="1" thickBot="1">
      <c r="B37" s="249"/>
      <c r="C37" s="227" t="s">
        <v>104</v>
      </c>
      <c r="D37" s="226" t="s">
        <v>141</v>
      </c>
      <c r="E37" s="225"/>
      <c r="F37" s="225"/>
      <c r="G37" s="225"/>
      <c r="H37" s="225"/>
      <c r="I37" s="225"/>
      <c r="J37" s="225"/>
      <c r="K37" s="225"/>
      <c r="L37" s="225"/>
      <c r="M37" s="224"/>
    </row>
    <row r="38" spans="2:13" ht="28" customHeight="1">
      <c r="B38" s="251">
        <v>8</v>
      </c>
      <c r="C38" s="247" t="s">
        <v>115</v>
      </c>
      <c r="D38" s="246">
        <v>45981</v>
      </c>
      <c r="E38" s="245"/>
      <c r="F38" s="244"/>
      <c r="G38" s="243" t="s">
        <v>113</v>
      </c>
      <c r="H38" s="242" t="s">
        <v>143</v>
      </c>
      <c r="I38" s="241" t="s">
        <v>112</v>
      </c>
      <c r="J38" s="240" t="s">
        <v>142</v>
      </c>
      <c r="K38" s="239"/>
      <c r="L38" s="238"/>
      <c r="M38" s="237"/>
    </row>
    <row r="39" spans="2:13" ht="28" customHeight="1">
      <c r="B39" s="250"/>
      <c r="C39" s="235" t="s">
        <v>111</v>
      </c>
      <c r="D39" s="234" t="s">
        <v>110</v>
      </c>
      <c r="E39" s="231">
        <v>20</v>
      </c>
      <c r="F39" s="232" t="s">
        <v>109</v>
      </c>
      <c r="G39" s="231">
        <v>6</v>
      </c>
      <c r="H39" s="233" t="s">
        <v>108</v>
      </c>
      <c r="I39" s="231">
        <v>4</v>
      </c>
      <c r="J39" s="232" t="s">
        <v>107</v>
      </c>
      <c r="K39" s="231">
        <v>5</v>
      </c>
      <c r="L39" s="230" t="s">
        <v>105</v>
      </c>
      <c r="M39" s="229">
        <f>IF((SUM(K39,I39,G39,E39))=0,"人",(SUM(K39,I39,G39,E39)))</f>
        <v>35</v>
      </c>
    </row>
    <row r="40" spans="2:13" ht="40" customHeight="1" thickBot="1">
      <c r="B40" s="249"/>
      <c r="C40" s="227" t="s">
        <v>104</v>
      </c>
      <c r="D40" s="226" t="s">
        <v>141</v>
      </c>
      <c r="E40" s="225"/>
      <c r="F40" s="225"/>
      <c r="G40" s="225"/>
      <c r="H40" s="225"/>
      <c r="I40" s="225"/>
      <c r="J40" s="225"/>
      <c r="K40" s="225"/>
      <c r="L40" s="225"/>
      <c r="M40" s="224"/>
    </row>
    <row r="41" spans="2:13" ht="28" customHeight="1">
      <c r="B41" s="251">
        <v>9</v>
      </c>
      <c r="C41" s="247" t="s">
        <v>115</v>
      </c>
      <c r="D41" s="246">
        <v>46011</v>
      </c>
      <c r="E41" s="245"/>
      <c r="F41" s="244"/>
      <c r="G41" s="243" t="s">
        <v>113</v>
      </c>
      <c r="H41" s="242" t="s">
        <v>143</v>
      </c>
      <c r="I41" s="241" t="s">
        <v>112</v>
      </c>
      <c r="J41" s="240" t="s">
        <v>142</v>
      </c>
      <c r="K41" s="239"/>
      <c r="L41" s="238"/>
      <c r="M41" s="237"/>
    </row>
    <row r="42" spans="2:13" ht="28" customHeight="1">
      <c r="B42" s="250"/>
      <c r="C42" s="235" t="s">
        <v>111</v>
      </c>
      <c r="D42" s="234" t="s">
        <v>110</v>
      </c>
      <c r="E42" s="231">
        <v>20</v>
      </c>
      <c r="F42" s="232" t="s">
        <v>109</v>
      </c>
      <c r="G42" s="231">
        <v>6</v>
      </c>
      <c r="H42" s="233" t="s">
        <v>108</v>
      </c>
      <c r="I42" s="231">
        <v>4</v>
      </c>
      <c r="J42" s="232" t="s">
        <v>107</v>
      </c>
      <c r="K42" s="231">
        <v>5</v>
      </c>
      <c r="L42" s="230" t="s">
        <v>105</v>
      </c>
      <c r="M42" s="229">
        <f>IF((SUM(K42,I42,G42,E42))=0,"人",(SUM(K42,I42,G42,E42)))</f>
        <v>35</v>
      </c>
    </row>
    <row r="43" spans="2:13" ht="40" customHeight="1" thickBot="1">
      <c r="B43" s="249"/>
      <c r="C43" s="227" t="s">
        <v>104</v>
      </c>
      <c r="D43" s="226" t="s">
        <v>141</v>
      </c>
      <c r="E43" s="225"/>
      <c r="F43" s="225"/>
      <c r="G43" s="225"/>
      <c r="H43" s="225"/>
      <c r="I43" s="225"/>
      <c r="J43" s="225"/>
      <c r="K43" s="225"/>
      <c r="L43" s="225"/>
      <c r="M43" s="224"/>
    </row>
    <row r="44" spans="2:13" ht="28" customHeight="1">
      <c r="B44" s="251">
        <v>10</v>
      </c>
      <c r="C44" s="247" t="s">
        <v>115</v>
      </c>
      <c r="D44" s="246">
        <v>46042</v>
      </c>
      <c r="E44" s="245"/>
      <c r="F44" s="244"/>
      <c r="G44" s="243" t="s">
        <v>113</v>
      </c>
      <c r="H44" s="242" t="s">
        <v>143</v>
      </c>
      <c r="I44" s="241" t="s">
        <v>112</v>
      </c>
      <c r="J44" s="240" t="s">
        <v>142</v>
      </c>
      <c r="K44" s="239"/>
      <c r="L44" s="238"/>
      <c r="M44" s="237"/>
    </row>
    <row r="45" spans="2:13" ht="28" customHeight="1">
      <c r="B45" s="250"/>
      <c r="C45" s="235" t="s">
        <v>111</v>
      </c>
      <c r="D45" s="234" t="s">
        <v>110</v>
      </c>
      <c r="E45" s="231">
        <v>20</v>
      </c>
      <c r="F45" s="232" t="s">
        <v>109</v>
      </c>
      <c r="G45" s="231">
        <v>6</v>
      </c>
      <c r="H45" s="233" t="s">
        <v>108</v>
      </c>
      <c r="I45" s="231">
        <v>4</v>
      </c>
      <c r="J45" s="232" t="s">
        <v>107</v>
      </c>
      <c r="K45" s="231">
        <v>5</v>
      </c>
      <c r="L45" s="230" t="s">
        <v>105</v>
      </c>
      <c r="M45" s="229">
        <f>IF((SUM(K45,I45,G45,E45))=0,"人",(SUM(K45,I45,G45,E45)))</f>
        <v>35</v>
      </c>
    </row>
    <row r="46" spans="2:13" ht="40" customHeight="1" thickBot="1">
      <c r="B46" s="249"/>
      <c r="C46" s="227" t="s">
        <v>104</v>
      </c>
      <c r="D46" s="226" t="s">
        <v>141</v>
      </c>
      <c r="E46" s="225"/>
      <c r="F46" s="225"/>
      <c r="G46" s="225"/>
      <c r="H46" s="225"/>
      <c r="I46" s="225"/>
      <c r="J46" s="225"/>
      <c r="K46" s="225"/>
      <c r="L46" s="225"/>
      <c r="M46" s="224"/>
    </row>
    <row r="47" spans="2:13" ht="28" customHeight="1">
      <c r="B47" s="251">
        <v>11</v>
      </c>
      <c r="C47" s="247" t="s">
        <v>115</v>
      </c>
      <c r="D47" s="246">
        <v>46073</v>
      </c>
      <c r="E47" s="245"/>
      <c r="F47" s="244"/>
      <c r="G47" s="243" t="s">
        <v>113</v>
      </c>
      <c r="H47" s="242" t="s">
        <v>143</v>
      </c>
      <c r="I47" s="241" t="s">
        <v>112</v>
      </c>
      <c r="J47" s="240" t="s">
        <v>142</v>
      </c>
      <c r="K47" s="239"/>
      <c r="L47" s="238"/>
      <c r="M47" s="237"/>
    </row>
    <row r="48" spans="2:13" ht="28" customHeight="1">
      <c r="B48" s="250"/>
      <c r="C48" s="235" t="s">
        <v>111</v>
      </c>
      <c r="D48" s="234" t="s">
        <v>110</v>
      </c>
      <c r="E48" s="231">
        <v>20</v>
      </c>
      <c r="F48" s="232" t="s">
        <v>109</v>
      </c>
      <c r="G48" s="231">
        <v>6</v>
      </c>
      <c r="H48" s="233" t="s">
        <v>108</v>
      </c>
      <c r="I48" s="231">
        <v>4</v>
      </c>
      <c r="J48" s="232" t="s">
        <v>107</v>
      </c>
      <c r="K48" s="231">
        <v>5</v>
      </c>
      <c r="L48" s="230" t="s">
        <v>105</v>
      </c>
      <c r="M48" s="229">
        <f>IF((SUM(K48,I48,G48,E48))=0,"人",(SUM(K48,I48,G48,E48)))</f>
        <v>35</v>
      </c>
    </row>
    <row r="49" spans="1:14" ht="40" customHeight="1" thickBot="1">
      <c r="B49" s="249"/>
      <c r="C49" s="227" t="s">
        <v>104</v>
      </c>
      <c r="D49" s="226" t="s">
        <v>141</v>
      </c>
      <c r="E49" s="225"/>
      <c r="F49" s="225"/>
      <c r="G49" s="225"/>
      <c r="H49" s="225"/>
      <c r="I49" s="225"/>
      <c r="J49" s="225"/>
      <c r="K49" s="225"/>
      <c r="L49" s="225"/>
      <c r="M49" s="224"/>
    </row>
    <row r="50" spans="1:14" ht="28" customHeight="1">
      <c r="B50" s="251">
        <v>12</v>
      </c>
      <c r="C50" s="247" t="s">
        <v>115</v>
      </c>
      <c r="D50" s="246">
        <v>46106</v>
      </c>
      <c r="E50" s="245"/>
      <c r="F50" s="244"/>
      <c r="G50" s="243" t="s">
        <v>113</v>
      </c>
      <c r="H50" s="242" t="s">
        <v>143</v>
      </c>
      <c r="I50" s="241" t="s">
        <v>112</v>
      </c>
      <c r="J50" s="240" t="s">
        <v>142</v>
      </c>
      <c r="K50" s="239"/>
      <c r="L50" s="238"/>
      <c r="M50" s="237"/>
    </row>
    <row r="51" spans="1:14" ht="28" customHeight="1">
      <c r="B51" s="250"/>
      <c r="C51" s="235" t="s">
        <v>111</v>
      </c>
      <c r="D51" s="234" t="s">
        <v>110</v>
      </c>
      <c r="E51" s="231">
        <v>30</v>
      </c>
      <c r="F51" s="232" t="s">
        <v>109</v>
      </c>
      <c r="G51" s="231">
        <v>10</v>
      </c>
      <c r="H51" s="233" t="s">
        <v>108</v>
      </c>
      <c r="I51" s="231">
        <v>4</v>
      </c>
      <c r="J51" s="232" t="s">
        <v>107</v>
      </c>
      <c r="K51" s="231">
        <v>6</v>
      </c>
      <c r="L51" s="230" t="s">
        <v>105</v>
      </c>
      <c r="M51" s="229">
        <f>IF((SUM(K51,I51,G51,E51))=0,"人",(SUM(K51,I51,G51,E51)))</f>
        <v>50</v>
      </c>
    </row>
    <row r="52" spans="1:14" ht="40" customHeight="1" thickBot="1">
      <c r="B52" s="249"/>
      <c r="C52" s="227" t="s">
        <v>104</v>
      </c>
      <c r="D52" s="226" t="s">
        <v>141</v>
      </c>
      <c r="E52" s="225"/>
      <c r="F52" s="225"/>
      <c r="G52" s="225"/>
      <c r="H52" s="225"/>
      <c r="I52" s="225"/>
      <c r="J52" s="225"/>
      <c r="K52" s="225"/>
      <c r="L52" s="225"/>
      <c r="M52" s="224"/>
    </row>
    <row r="53" spans="1:14" ht="28" customHeight="1">
      <c r="B53" s="248" t="s">
        <v>116</v>
      </c>
      <c r="C53" s="247" t="s">
        <v>115</v>
      </c>
      <c r="D53" s="246" t="s">
        <v>114</v>
      </c>
      <c r="E53" s="245"/>
      <c r="F53" s="244"/>
      <c r="G53" s="243" t="s">
        <v>113</v>
      </c>
      <c r="H53" s="242"/>
      <c r="I53" s="241" t="s">
        <v>112</v>
      </c>
      <c r="J53" s="240"/>
      <c r="K53" s="239"/>
      <c r="L53" s="238"/>
      <c r="M53" s="237"/>
    </row>
    <row r="54" spans="1:14" ht="28" customHeight="1">
      <c r="B54" s="236"/>
      <c r="C54" s="235" t="s">
        <v>111</v>
      </c>
      <c r="D54" s="234" t="s">
        <v>110</v>
      </c>
      <c r="E54" s="231" t="s">
        <v>106</v>
      </c>
      <c r="F54" s="232" t="s">
        <v>109</v>
      </c>
      <c r="G54" s="231" t="s">
        <v>106</v>
      </c>
      <c r="H54" s="233" t="s">
        <v>108</v>
      </c>
      <c r="I54" s="231" t="s">
        <v>106</v>
      </c>
      <c r="J54" s="232" t="s">
        <v>107</v>
      </c>
      <c r="K54" s="231" t="s">
        <v>106</v>
      </c>
      <c r="L54" s="230" t="s">
        <v>105</v>
      </c>
      <c r="M54" s="229" t="str">
        <f>IF((SUM(K54,I54,G54,E54))=0,"人",(SUM(K54,I54,G54,E54)))</f>
        <v>人</v>
      </c>
    </row>
    <row r="55" spans="1:14" ht="40" customHeight="1" thickBot="1">
      <c r="B55" s="228"/>
      <c r="C55" s="227" t="s">
        <v>104</v>
      </c>
      <c r="D55" s="226"/>
      <c r="E55" s="225"/>
      <c r="F55" s="225"/>
      <c r="G55" s="225"/>
      <c r="H55" s="225"/>
      <c r="I55" s="225"/>
      <c r="J55" s="225"/>
      <c r="K55" s="225"/>
      <c r="L55" s="225"/>
      <c r="M55" s="224"/>
    </row>
    <row r="56" spans="1:14" ht="28" customHeight="1" thickBot="1">
      <c r="B56" s="166" t="s">
        <v>103</v>
      </c>
      <c r="C56" s="223"/>
      <c r="D56" s="222" t="s">
        <v>102</v>
      </c>
      <c r="E56" s="218">
        <f>IF((SUMIF(D:D,"子ども",E:E))=0,"人",(SUMIF(D:D,"子ども",E:E)))</f>
        <v>260</v>
      </c>
      <c r="F56" s="222" t="s">
        <v>101</v>
      </c>
      <c r="G56" s="218">
        <f>IF((SUMIF(F:F,"おとな(保護者)",G:G))=0,"人",(SUMIF(F:F,"おとな(保護者)",G:G)))</f>
        <v>80</v>
      </c>
      <c r="H56" s="221" t="s">
        <v>100</v>
      </c>
      <c r="I56" s="218">
        <f>IF((SUMIF(H:H,"その他おとな",I:I))=0,"人",(SUMIF(H:H,"その他おとな",I:I)))</f>
        <v>48</v>
      </c>
      <c r="J56" s="220" t="s">
        <v>99</v>
      </c>
      <c r="K56" s="218">
        <f>IF((SUMIF(J:J,"スタッフ",K:K))=0,"人",(SUMIF(J:J,"スタッフ",K:K)))</f>
        <v>62</v>
      </c>
      <c r="L56" s="219" t="s">
        <v>98</v>
      </c>
      <c r="M56" s="218">
        <f>IF((SUMIF(L:L,"合計",M:M))=0,"人",(SUMIF(L:L,"合計",M:M)))</f>
        <v>450</v>
      </c>
    </row>
    <row r="57" spans="1:14" s="213" customFormat="1" ht="20" customHeight="1" thickBot="1">
      <c r="A57" s="148"/>
      <c r="B57" s="148"/>
      <c r="C57" s="148"/>
      <c r="D57" s="216"/>
      <c r="E57" s="214"/>
      <c r="F57" s="216"/>
      <c r="G57" s="214"/>
      <c r="H57" s="216"/>
      <c r="I57" s="214"/>
      <c r="J57" s="214"/>
      <c r="K57" s="214"/>
      <c r="L57" s="215"/>
      <c r="M57" s="214"/>
      <c r="N57" s="148"/>
    </row>
    <row r="58" spans="1:14" ht="28" customHeight="1" thickBot="1">
      <c r="A58" s="206"/>
      <c r="G58" s="209" t="s">
        <v>97</v>
      </c>
      <c r="H58" s="208"/>
      <c r="I58" s="207">
        <f>IFERROR((M56-K56),"人")</f>
        <v>388</v>
      </c>
      <c r="K58" s="209" t="s">
        <v>96</v>
      </c>
      <c r="L58" s="208"/>
      <c r="M58" s="217">
        <v>12</v>
      </c>
      <c r="N58" s="206"/>
    </row>
    <row r="59" spans="1:14" s="213" customFormat="1" ht="20" customHeight="1" thickBot="1">
      <c r="A59" s="148"/>
      <c r="B59" s="148"/>
      <c r="C59" s="148"/>
      <c r="D59" s="216"/>
      <c r="E59" s="214"/>
      <c r="F59" s="216"/>
      <c r="G59" s="214"/>
      <c r="H59" s="216"/>
      <c r="I59" s="214"/>
      <c r="J59" s="214"/>
      <c r="K59" s="214"/>
      <c r="L59" s="215"/>
      <c r="M59" s="214"/>
      <c r="N59" s="148"/>
    </row>
    <row r="60" spans="1:14" ht="28" customHeight="1" thickBot="1">
      <c r="A60" s="206"/>
      <c r="B60" s="212" t="s">
        <v>94</v>
      </c>
      <c r="C60" s="212"/>
      <c r="D60" s="212"/>
      <c r="E60" s="212"/>
      <c r="F60" s="212"/>
      <c r="G60" s="212"/>
      <c r="H60" s="211"/>
      <c r="I60" s="210">
        <f>IFERROR(((E56+G56)/I58),"％")</f>
        <v>0.87628865979381443</v>
      </c>
      <c r="K60" s="209" t="s">
        <v>93</v>
      </c>
      <c r="L60" s="208"/>
      <c r="M60" s="207">
        <f>IFERROR((M56/M58),"人")</f>
        <v>37.5</v>
      </c>
      <c r="N60" s="206"/>
    </row>
    <row r="61" spans="1:14" s="198" customFormat="1" ht="28" customHeight="1">
      <c r="G61" s="205"/>
    </row>
    <row r="62" spans="1:14" s="203" customFormat="1" ht="28" customHeight="1">
      <c r="B62" s="204" t="s">
        <v>92</v>
      </c>
      <c r="C62" s="204"/>
      <c r="D62" s="204"/>
      <c r="E62" s="204"/>
      <c r="F62" s="204"/>
      <c r="G62" s="204"/>
      <c r="H62" s="204"/>
      <c r="I62" s="204"/>
      <c r="J62" s="204"/>
      <c r="K62" s="204"/>
      <c r="L62" s="204"/>
      <c r="M62" s="204"/>
    </row>
    <row r="63" spans="1:14" ht="18" customHeight="1">
      <c r="B63" s="158" t="s">
        <v>91</v>
      </c>
      <c r="C63" s="158"/>
      <c r="D63" s="158"/>
      <c r="E63" s="158"/>
      <c r="F63" s="158"/>
      <c r="G63" s="158"/>
      <c r="H63" s="158"/>
      <c r="I63" s="158"/>
      <c r="J63" s="158"/>
      <c r="K63" s="158"/>
      <c r="L63" s="158"/>
      <c r="M63" s="158"/>
    </row>
    <row r="64" spans="1:14" s="198" customFormat="1" ht="18" customHeight="1">
      <c r="A64" s="201"/>
      <c r="C64" s="199" t="s">
        <v>90</v>
      </c>
      <c r="D64" s="199"/>
      <c r="E64" s="199"/>
      <c r="F64" s="199"/>
      <c r="G64" s="202"/>
      <c r="H64" s="199"/>
      <c r="I64" s="199"/>
      <c r="J64" s="199"/>
      <c r="K64" s="199"/>
      <c r="L64" s="199"/>
      <c r="M64" s="199"/>
      <c r="N64" s="201"/>
    </row>
    <row r="65" spans="1:16" s="198" customFormat="1" ht="18" customHeight="1">
      <c r="A65" s="200"/>
      <c r="C65" s="199" t="s">
        <v>89</v>
      </c>
      <c r="D65" s="199"/>
      <c r="E65" s="199"/>
      <c r="F65" s="199"/>
      <c r="G65" s="199"/>
      <c r="H65" s="199"/>
      <c r="I65" s="199"/>
      <c r="J65" s="199"/>
      <c r="K65" s="199"/>
      <c r="L65" s="199"/>
      <c r="M65" s="199"/>
    </row>
    <row r="66" spans="1:16" s="198" customFormat="1" ht="18" customHeight="1">
      <c r="A66" s="200"/>
      <c r="C66" s="199" t="s">
        <v>88</v>
      </c>
      <c r="D66" s="199"/>
      <c r="E66" s="199"/>
      <c r="F66" s="199"/>
      <c r="G66" s="199"/>
      <c r="H66" s="199"/>
      <c r="I66" s="199"/>
      <c r="J66" s="199"/>
      <c r="K66" s="199"/>
      <c r="L66" s="199"/>
      <c r="M66" s="199"/>
    </row>
    <row r="67" spans="1:16" s="198" customFormat="1" ht="18" customHeight="1">
      <c r="A67" s="200"/>
      <c r="C67" s="199" t="s">
        <v>87</v>
      </c>
      <c r="D67" s="199"/>
      <c r="E67" s="199"/>
      <c r="F67" s="199"/>
      <c r="G67" s="199"/>
      <c r="H67" s="199"/>
      <c r="I67" s="199"/>
      <c r="J67" s="199"/>
      <c r="K67" s="199"/>
      <c r="L67" s="199"/>
      <c r="M67" s="199"/>
    </row>
    <row r="68" spans="1:16" s="198" customFormat="1" ht="28" customHeight="1">
      <c r="A68" s="200"/>
      <c r="C68" s="199"/>
      <c r="D68" s="199"/>
      <c r="E68" s="199"/>
      <c r="F68" s="199"/>
      <c r="G68" s="199"/>
      <c r="H68" s="199"/>
      <c r="I68" s="199"/>
      <c r="J68" s="199"/>
      <c r="K68" s="199"/>
      <c r="L68" s="199"/>
      <c r="M68" s="199"/>
    </row>
    <row r="69" spans="1:16" ht="28" customHeight="1" thickBot="1">
      <c r="B69" s="197" t="s">
        <v>86</v>
      </c>
      <c r="C69" s="158"/>
      <c r="D69" s="158"/>
      <c r="E69" s="158"/>
      <c r="F69" s="158"/>
      <c r="G69" s="158"/>
      <c r="H69" s="158"/>
      <c r="I69" s="158"/>
      <c r="J69" s="158"/>
      <c r="K69" s="158"/>
      <c r="L69" s="158"/>
      <c r="M69" s="158"/>
    </row>
    <row r="70" spans="1:16" ht="28" customHeight="1" thickBot="1">
      <c r="B70" s="166" t="s">
        <v>78</v>
      </c>
      <c r="C70" s="165"/>
      <c r="D70" s="164"/>
      <c r="E70" s="166" t="s">
        <v>85</v>
      </c>
      <c r="F70" s="164"/>
      <c r="G70" s="166" t="s">
        <v>76</v>
      </c>
      <c r="H70" s="165"/>
      <c r="I70" s="165"/>
      <c r="J70" s="165"/>
      <c r="K70" s="165"/>
      <c r="L70" s="165"/>
      <c r="M70" s="164"/>
    </row>
    <row r="71" spans="1:16" ht="40" customHeight="1" thickBot="1">
      <c r="B71" s="196" t="s">
        <v>84</v>
      </c>
      <c r="C71" s="195"/>
      <c r="D71" s="194"/>
      <c r="E71" s="289">
        <v>288000</v>
      </c>
      <c r="F71" s="288"/>
      <c r="G71" s="185"/>
      <c r="H71" s="184"/>
      <c r="I71" s="184"/>
      <c r="J71" s="184"/>
      <c r="K71" s="184"/>
      <c r="L71" s="184"/>
      <c r="M71" s="183"/>
    </row>
    <row r="72" spans="1:16" ht="28" customHeight="1" thickBot="1">
      <c r="B72" s="161" t="s">
        <v>83</v>
      </c>
      <c r="C72" s="160"/>
      <c r="D72" s="159"/>
      <c r="E72" s="289">
        <v>100000</v>
      </c>
      <c r="F72" s="288"/>
      <c r="G72" s="304" t="s">
        <v>140</v>
      </c>
      <c r="H72" s="303"/>
      <c r="I72" s="303"/>
      <c r="J72" s="303"/>
      <c r="K72" s="303"/>
      <c r="L72" s="303"/>
      <c r="M72" s="302"/>
    </row>
    <row r="73" spans="1:16" ht="28" customHeight="1" thickBot="1">
      <c r="B73" s="161" t="s">
        <v>82</v>
      </c>
      <c r="C73" s="160"/>
      <c r="D73" s="159"/>
      <c r="E73" s="289">
        <v>40000</v>
      </c>
      <c r="F73" s="288"/>
      <c r="G73" s="185"/>
      <c r="H73" s="184"/>
      <c r="I73" s="184"/>
      <c r="J73" s="184"/>
      <c r="K73" s="184"/>
      <c r="L73" s="184"/>
      <c r="M73" s="183"/>
    </row>
    <row r="74" spans="1:16" ht="28" customHeight="1" thickBot="1">
      <c r="B74" s="161" t="s">
        <v>81</v>
      </c>
      <c r="C74" s="160"/>
      <c r="D74" s="159"/>
      <c r="E74" s="289">
        <v>10000</v>
      </c>
      <c r="F74" s="288"/>
      <c r="G74" s="185"/>
      <c r="H74" s="184"/>
      <c r="I74" s="184"/>
      <c r="J74" s="184"/>
      <c r="K74" s="184"/>
      <c r="L74" s="184"/>
      <c r="M74" s="183"/>
    </row>
    <row r="75" spans="1:16" ht="28" customHeight="1" thickBot="1">
      <c r="B75" s="304" t="s">
        <v>139</v>
      </c>
      <c r="C75" s="303"/>
      <c r="D75" s="302"/>
      <c r="E75" s="289">
        <v>20000</v>
      </c>
      <c r="F75" s="288"/>
      <c r="G75" s="185"/>
      <c r="H75" s="184"/>
      <c r="I75" s="184"/>
      <c r="J75" s="184"/>
      <c r="K75" s="184"/>
      <c r="L75" s="184"/>
      <c r="M75" s="183"/>
    </row>
    <row r="76" spans="1:16" ht="28" customHeight="1" thickBot="1">
      <c r="B76" s="166" t="s">
        <v>80</v>
      </c>
      <c r="C76" s="165"/>
      <c r="D76" s="164"/>
      <c r="E76" s="163">
        <f ca="1">IF((SUM(E71:(OFFSET(F76,-1,0))))=0,"",(SUM(E71:(OFFSET(F76,-1,0)))))</f>
        <v>458000</v>
      </c>
      <c r="F76" s="162"/>
      <c r="G76" s="287" t="s">
        <v>138</v>
      </c>
      <c r="H76" s="286"/>
      <c r="I76" s="286"/>
      <c r="J76" s="286"/>
      <c r="K76" s="286"/>
      <c r="L76" s="286"/>
      <c r="M76" s="285"/>
      <c r="P76" s="193"/>
    </row>
    <row r="77" spans="1:16" ht="28" customHeight="1">
      <c r="C77" s="192"/>
      <c r="E77" s="191"/>
      <c r="F77" s="191"/>
    </row>
    <row r="78" spans="1:16" ht="28" customHeight="1" thickBot="1">
      <c r="B78" s="158" t="s">
        <v>79</v>
      </c>
      <c r="C78" s="158"/>
      <c r="D78" s="158"/>
      <c r="E78" s="158"/>
      <c r="F78" s="158"/>
      <c r="G78" s="158"/>
      <c r="H78" s="158"/>
      <c r="I78" s="158"/>
      <c r="J78" s="158"/>
      <c r="K78" s="158"/>
      <c r="L78" s="158"/>
      <c r="M78" s="158"/>
    </row>
    <row r="79" spans="1:16" ht="28" customHeight="1" thickBot="1">
      <c r="B79" s="166" t="s">
        <v>78</v>
      </c>
      <c r="C79" s="165"/>
      <c r="D79" s="164"/>
      <c r="E79" s="166" t="s">
        <v>77</v>
      </c>
      <c r="F79" s="164"/>
      <c r="G79" s="166" t="s">
        <v>76</v>
      </c>
      <c r="H79" s="165"/>
      <c r="I79" s="165"/>
      <c r="J79" s="165"/>
      <c r="K79" s="165"/>
      <c r="L79" s="165"/>
      <c r="M79" s="164"/>
    </row>
    <row r="80" spans="1:16" ht="28" customHeight="1" thickBot="1">
      <c r="B80" s="301" t="s">
        <v>137</v>
      </c>
      <c r="C80" s="300"/>
      <c r="D80" s="299"/>
      <c r="E80" s="289">
        <v>250000</v>
      </c>
      <c r="F80" s="288"/>
      <c r="G80" s="185"/>
      <c r="H80" s="184"/>
      <c r="I80" s="184"/>
      <c r="J80" s="184"/>
      <c r="K80" s="184"/>
      <c r="L80" s="184"/>
      <c r="M80" s="183"/>
    </row>
    <row r="81" spans="2:13" ht="28" customHeight="1" thickBot="1">
      <c r="B81" s="301" t="s">
        <v>136</v>
      </c>
      <c r="C81" s="300"/>
      <c r="D81" s="299"/>
      <c r="E81" s="289">
        <v>104000</v>
      </c>
      <c r="F81" s="288"/>
      <c r="G81" s="185"/>
      <c r="H81" s="184"/>
      <c r="I81" s="184"/>
      <c r="J81" s="184"/>
      <c r="K81" s="184"/>
      <c r="L81" s="184"/>
      <c r="M81" s="183"/>
    </row>
    <row r="82" spans="2:13" ht="28" customHeight="1" thickBot="1">
      <c r="B82" s="298" t="s">
        <v>135</v>
      </c>
      <c r="C82" s="297"/>
      <c r="D82" s="296"/>
      <c r="E82" s="289">
        <v>18000</v>
      </c>
      <c r="F82" s="288"/>
      <c r="G82" s="185"/>
      <c r="H82" s="184"/>
      <c r="I82" s="184"/>
      <c r="J82" s="184"/>
      <c r="K82" s="184"/>
      <c r="L82" s="184"/>
      <c r="M82" s="183"/>
    </row>
    <row r="83" spans="2:13" ht="28" customHeight="1" thickBot="1">
      <c r="B83" s="301" t="s">
        <v>134</v>
      </c>
      <c r="C83" s="300"/>
      <c r="D83" s="299"/>
      <c r="E83" s="289">
        <v>13000</v>
      </c>
      <c r="F83" s="288"/>
      <c r="G83" s="177"/>
      <c r="H83" s="176"/>
      <c r="I83" s="176"/>
      <c r="J83" s="176"/>
      <c r="K83" s="176"/>
      <c r="L83" s="176"/>
      <c r="M83" s="175"/>
    </row>
    <row r="84" spans="2:13" ht="28" customHeight="1" thickBot="1">
      <c r="B84" s="298" t="s">
        <v>133</v>
      </c>
      <c r="C84" s="297"/>
      <c r="D84" s="296"/>
      <c r="E84" s="289">
        <v>5000</v>
      </c>
      <c r="F84" s="288"/>
      <c r="G84" s="185"/>
      <c r="H84" s="184"/>
      <c r="I84" s="184"/>
      <c r="J84" s="184"/>
      <c r="K84" s="184"/>
      <c r="L84" s="184"/>
      <c r="M84" s="183"/>
    </row>
    <row r="85" spans="2:13" ht="28" customHeight="1" thickBot="1">
      <c r="B85" s="295" t="s">
        <v>132</v>
      </c>
      <c r="C85" s="294"/>
      <c r="D85" s="293"/>
      <c r="E85" s="289">
        <v>18000</v>
      </c>
      <c r="F85" s="288"/>
      <c r="G85" s="177"/>
      <c r="H85" s="176"/>
      <c r="I85" s="176"/>
      <c r="J85" s="176"/>
      <c r="K85" s="176"/>
      <c r="L85" s="176"/>
      <c r="M85" s="175"/>
    </row>
    <row r="86" spans="2:13" ht="28" customHeight="1" thickBot="1">
      <c r="B86" s="292" t="s">
        <v>131</v>
      </c>
      <c r="C86" s="291"/>
      <c r="D86" s="290"/>
      <c r="E86" s="289">
        <v>50000</v>
      </c>
      <c r="F86" s="288"/>
      <c r="G86" s="169"/>
      <c r="H86" s="168"/>
      <c r="I86" s="168"/>
      <c r="J86" s="168"/>
      <c r="K86" s="168"/>
      <c r="L86" s="168"/>
      <c r="M86" s="167"/>
    </row>
    <row r="87" spans="2:13" ht="28" customHeight="1" thickBot="1">
      <c r="B87" s="166" t="s">
        <v>75</v>
      </c>
      <c r="C87" s="165"/>
      <c r="D87" s="164"/>
      <c r="E87" s="163">
        <f ca="1">IF((SUM(E80:(OFFSET(F87,-1,0))))=0,"",(SUM(E80:(OFFSET(F87,-1,0)))))</f>
        <v>458000</v>
      </c>
      <c r="F87" s="162"/>
      <c r="G87" s="287" t="s">
        <v>130</v>
      </c>
      <c r="H87" s="286"/>
      <c r="I87" s="286"/>
      <c r="J87" s="286"/>
      <c r="K87" s="286"/>
      <c r="L87" s="286"/>
      <c r="M87" s="285"/>
    </row>
    <row r="89" spans="2:13" ht="28" customHeight="1">
      <c r="B89" s="158" t="s">
        <v>74</v>
      </c>
      <c r="C89" s="158"/>
      <c r="D89" s="158"/>
      <c r="E89" s="158"/>
      <c r="F89" s="158"/>
      <c r="G89" s="158"/>
      <c r="H89" s="158"/>
      <c r="I89" s="158"/>
      <c r="J89" s="158"/>
      <c r="K89" s="158"/>
      <c r="L89" s="158"/>
      <c r="M89" s="158"/>
    </row>
    <row r="90" spans="2:13" ht="28" customHeight="1">
      <c r="B90" s="284"/>
      <c r="C90" s="283"/>
      <c r="D90" s="283"/>
      <c r="E90" s="283"/>
      <c r="F90" s="283"/>
      <c r="G90" s="283"/>
      <c r="H90" s="283"/>
      <c r="I90" s="283"/>
      <c r="J90" s="283"/>
      <c r="K90" s="283"/>
      <c r="L90" s="283"/>
      <c r="M90" s="282"/>
    </row>
    <row r="91" spans="2:13" ht="28" customHeight="1">
      <c r="B91" s="281"/>
      <c r="M91" s="280"/>
    </row>
    <row r="92" spans="2:13" ht="28" customHeight="1">
      <c r="B92" s="279"/>
      <c r="C92" s="278"/>
      <c r="D92" s="278"/>
      <c r="E92" s="278"/>
      <c r="F92" s="278"/>
      <c r="G92" s="278"/>
      <c r="H92" s="278"/>
      <c r="I92" s="278"/>
      <c r="J92" s="278"/>
      <c r="K92" s="278"/>
      <c r="L92" s="278"/>
      <c r="M92" s="277"/>
    </row>
  </sheetData>
  <sheetProtection algorithmName="SHA-512" hashValue="3RQ2fTmOXRmiaepVAUNFWNCxdhim1JwGD4Mis3dOcJkvJEgMSZef7mnxnj37q6XVUhjAUc0GoyOqLyvDialuXg==" saltValue="qChNEZGj327GfYkXIBFoLw==" spinCount="100000" sheet="1" formatCells="0" formatColumns="0" formatRows="0" insertColumns="0" insertRows="0" insertHyperlinks="0" deleteColumns="0" deleteRows="0" sort="0" autoFilter="0" pivotTables="0"/>
  <mergeCells count="86">
    <mergeCell ref="B17:B19"/>
    <mergeCell ref="D17:F17"/>
    <mergeCell ref="B20:B22"/>
    <mergeCell ref="D20:F20"/>
    <mergeCell ref="B23:B25"/>
    <mergeCell ref="B60:H60"/>
    <mergeCell ref="K60:L60"/>
    <mergeCell ref="B1:D1"/>
    <mergeCell ref="B3:F3"/>
    <mergeCell ref="B5:C5"/>
    <mergeCell ref="D5:L5"/>
    <mergeCell ref="B6:C6"/>
    <mergeCell ref="D6:L6"/>
    <mergeCell ref="B7:C7"/>
    <mergeCell ref="D7:L7"/>
    <mergeCell ref="D23:F23"/>
    <mergeCell ref="B26:B28"/>
    <mergeCell ref="D26:F26"/>
    <mergeCell ref="B29:B31"/>
    <mergeCell ref="D29:F29"/>
    <mergeCell ref="K58:L58"/>
    <mergeCell ref="B32:B34"/>
    <mergeCell ref="D32:F32"/>
    <mergeCell ref="B35:B37"/>
    <mergeCell ref="D35:F35"/>
    <mergeCell ref="B38:B40"/>
    <mergeCell ref="D38:F38"/>
    <mergeCell ref="B41:B43"/>
    <mergeCell ref="D41:F41"/>
    <mergeCell ref="B44:B46"/>
    <mergeCell ref="D44:F44"/>
    <mergeCell ref="B47:B49"/>
    <mergeCell ref="D47:F47"/>
    <mergeCell ref="G58:H58"/>
    <mergeCell ref="B50:B52"/>
    <mergeCell ref="D50:F50"/>
    <mergeCell ref="B53:B55"/>
    <mergeCell ref="D53:F53"/>
    <mergeCell ref="B56:C56"/>
    <mergeCell ref="B70:D70"/>
    <mergeCell ref="E70:F70"/>
    <mergeCell ref="G70:M70"/>
    <mergeCell ref="B71:D71"/>
    <mergeCell ref="E71:F71"/>
    <mergeCell ref="G71:M71"/>
    <mergeCell ref="B72:D72"/>
    <mergeCell ref="E72:F72"/>
    <mergeCell ref="G72:M72"/>
    <mergeCell ref="B73:D73"/>
    <mergeCell ref="E73:F73"/>
    <mergeCell ref="G73:M73"/>
    <mergeCell ref="E76:F76"/>
    <mergeCell ref="B74:D74"/>
    <mergeCell ref="E74:F74"/>
    <mergeCell ref="G74:M74"/>
    <mergeCell ref="B75:D75"/>
    <mergeCell ref="E75:F75"/>
    <mergeCell ref="G75:M75"/>
    <mergeCell ref="G81:M81"/>
    <mergeCell ref="B82:D82"/>
    <mergeCell ref="E82:F82"/>
    <mergeCell ref="G82:M82"/>
    <mergeCell ref="B83:D83"/>
    <mergeCell ref="B76:D76"/>
    <mergeCell ref="G76:M76"/>
    <mergeCell ref="B79:D79"/>
    <mergeCell ref="E79:F79"/>
    <mergeCell ref="G79:M79"/>
    <mergeCell ref="B87:D87"/>
    <mergeCell ref="E87:F87"/>
    <mergeCell ref="G87:M87"/>
    <mergeCell ref="E83:F83"/>
    <mergeCell ref="G83:M83"/>
    <mergeCell ref="B80:D80"/>
    <mergeCell ref="E80:F80"/>
    <mergeCell ref="G80:M80"/>
    <mergeCell ref="B81:D81"/>
    <mergeCell ref="E81:F81"/>
    <mergeCell ref="B84:D84"/>
    <mergeCell ref="E84:F84"/>
    <mergeCell ref="G84:M84"/>
    <mergeCell ref="E85:F85"/>
    <mergeCell ref="G85:M85"/>
    <mergeCell ref="B86:D86"/>
    <mergeCell ref="E86:F86"/>
    <mergeCell ref="G86:M86"/>
  </mergeCells>
  <phoneticPr fontId="2"/>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A62A-FB68-414B-9164-333D6BCEFC7B}">
  <sheetPr>
    <pageSetUpPr fitToPage="1"/>
  </sheetPr>
  <dimension ref="A1:F31"/>
  <sheetViews>
    <sheetView topLeftCell="A21" workbookViewId="0">
      <selection activeCell="A5" sqref="A5"/>
    </sheetView>
  </sheetViews>
  <sheetFormatPr defaultRowHeight="18"/>
  <cols>
    <col min="1" max="1" width="3.5" customWidth="1"/>
    <col min="2" max="2" width="40.83203125" customWidth="1"/>
    <col min="3" max="3" width="9.6640625" style="314" customWidth="1"/>
    <col min="4" max="4" width="6.83203125" customWidth="1"/>
    <col min="5" max="5" width="9.4140625" style="313" customWidth="1"/>
  </cols>
  <sheetData>
    <row r="1" spans="1:6">
      <c r="C1" s="341" t="s">
        <v>179</v>
      </c>
      <c r="D1" s="340"/>
      <c r="E1" s="339" t="s">
        <v>178</v>
      </c>
      <c r="F1" s="338"/>
    </row>
    <row r="2" spans="1:6" ht="18.5" thickBot="1">
      <c r="B2" s="337" t="s">
        <v>177</v>
      </c>
      <c r="C2" s="336" t="s">
        <v>176</v>
      </c>
    </row>
    <row r="3" spans="1:6" ht="18.5" thickBot="1">
      <c r="A3" s="324"/>
      <c r="B3" s="321" t="s">
        <v>175</v>
      </c>
      <c r="C3" s="322" t="s">
        <v>148</v>
      </c>
      <c r="D3" s="321" t="s">
        <v>174</v>
      </c>
      <c r="E3" s="320" t="s">
        <v>173</v>
      </c>
      <c r="F3" s="319"/>
    </row>
    <row r="4" spans="1:6">
      <c r="A4" s="330">
        <v>1</v>
      </c>
      <c r="B4" s="330"/>
      <c r="C4" s="331"/>
      <c r="D4" s="330"/>
      <c r="E4" s="316">
        <f>C4*D4</f>
        <v>0</v>
      </c>
      <c r="F4" s="325"/>
    </row>
    <row r="5" spans="1:6">
      <c r="A5" s="335" t="s">
        <v>172</v>
      </c>
      <c r="B5" s="330"/>
      <c r="C5" s="331"/>
      <c r="D5" s="330"/>
      <c r="E5" s="316">
        <f>C5*D5</f>
        <v>0</v>
      </c>
      <c r="F5" s="325"/>
    </row>
    <row r="6" spans="1:6">
      <c r="A6" s="335" t="s">
        <v>171</v>
      </c>
      <c r="B6" s="330"/>
      <c r="C6" s="331"/>
      <c r="D6" s="330"/>
      <c r="E6" s="316">
        <f>C6*D6</f>
        <v>0</v>
      </c>
      <c r="F6" s="325"/>
    </row>
    <row r="7" spans="1:6">
      <c r="A7" s="335" t="s">
        <v>170</v>
      </c>
      <c r="B7" s="330"/>
      <c r="C7" s="331"/>
      <c r="D7" s="330"/>
      <c r="E7" s="316">
        <f>C7*D7</f>
        <v>0</v>
      </c>
      <c r="F7" s="325"/>
    </row>
    <row r="8" spans="1:6">
      <c r="A8" s="335" t="s">
        <v>169</v>
      </c>
      <c r="B8" s="330"/>
      <c r="C8" s="331"/>
      <c r="D8" s="330"/>
      <c r="E8" s="316">
        <f>C8*D8</f>
        <v>0</v>
      </c>
      <c r="F8" s="325"/>
    </row>
    <row r="9" spans="1:6">
      <c r="A9" s="335" t="s">
        <v>168</v>
      </c>
      <c r="B9" s="330"/>
      <c r="C9" s="331"/>
      <c r="D9" s="330"/>
      <c r="E9" s="316">
        <f>C9*D9</f>
        <v>0</v>
      </c>
      <c r="F9" s="325"/>
    </row>
    <row r="10" spans="1:6">
      <c r="A10" s="335" t="s">
        <v>167</v>
      </c>
      <c r="B10" s="330"/>
      <c r="C10" s="331"/>
      <c r="D10" s="330"/>
      <c r="E10" s="316">
        <f>C10*D10</f>
        <v>0</v>
      </c>
      <c r="F10" s="325"/>
    </row>
    <row r="11" spans="1:6">
      <c r="A11" s="335" t="s">
        <v>166</v>
      </c>
      <c r="B11" s="330"/>
      <c r="C11" s="331"/>
      <c r="D11" s="330"/>
      <c r="E11" s="316">
        <f>C11*D11</f>
        <v>0</v>
      </c>
      <c r="F11" s="325"/>
    </row>
    <row r="12" spans="1:6">
      <c r="A12" s="335" t="s">
        <v>165</v>
      </c>
      <c r="B12" s="330"/>
      <c r="C12" s="331"/>
      <c r="D12" s="330"/>
      <c r="E12" s="316">
        <f>C12*D12</f>
        <v>0</v>
      </c>
      <c r="F12" s="325"/>
    </row>
    <row r="13" spans="1:6">
      <c r="A13" s="335" t="s">
        <v>164</v>
      </c>
      <c r="B13" s="330"/>
      <c r="C13" s="331"/>
      <c r="D13" s="330"/>
      <c r="E13" s="316"/>
      <c r="F13" s="325"/>
    </row>
    <row r="14" spans="1:6">
      <c r="A14" s="335" t="s">
        <v>163</v>
      </c>
      <c r="B14" s="330"/>
      <c r="C14" s="331"/>
      <c r="D14" s="330"/>
      <c r="E14" s="316">
        <f>C14*D14</f>
        <v>0</v>
      </c>
      <c r="F14" s="325"/>
    </row>
    <row r="15" spans="1:6">
      <c r="A15" s="335" t="s">
        <v>162</v>
      </c>
      <c r="B15" s="330"/>
      <c r="C15" s="331"/>
      <c r="D15" s="330"/>
      <c r="E15" s="316">
        <f>C15*D15</f>
        <v>0</v>
      </c>
      <c r="F15" s="325"/>
    </row>
    <row r="16" spans="1:6">
      <c r="A16" s="335" t="s">
        <v>161</v>
      </c>
      <c r="B16" s="330"/>
      <c r="C16" s="331"/>
      <c r="D16" s="330"/>
      <c r="E16" s="316">
        <f>C16*D16</f>
        <v>0</v>
      </c>
      <c r="F16" s="325"/>
    </row>
    <row r="17" spans="1:6">
      <c r="A17" s="335" t="s">
        <v>160</v>
      </c>
      <c r="B17" s="330"/>
      <c r="C17" s="331"/>
      <c r="D17" s="330"/>
      <c r="E17" s="316">
        <f>C17*D17</f>
        <v>0</v>
      </c>
      <c r="F17" s="325"/>
    </row>
    <row r="18" spans="1:6">
      <c r="A18" s="335" t="s">
        <v>159</v>
      </c>
      <c r="B18" s="330"/>
      <c r="C18" s="331"/>
      <c r="D18" s="330"/>
      <c r="E18" s="316">
        <f>C18*D18</f>
        <v>0</v>
      </c>
      <c r="F18" s="325"/>
    </row>
    <row r="19" spans="1:6">
      <c r="A19" s="335" t="s">
        <v>158</v>
      </c>
      <c r="B19" s="330"/>
      <c r="C19" s="331"/>
      <c r="D19" s="330"/>
      <c r="E19" s="316">
        <f>C19*D19</f>
        <v>0</v>
      </c>
      <c r="F19" s="325"/>
    </row>
    <row r="20" spans="1:6">
      <c r="B20" s="327" t="s">
        <v>105</v>
      </c>
      <c r="C20" s="328"/>
      <c r="D20" s="334"/>
      <c r="E20" s="326">
        <f>SUM(E4:E19)</f>
        <v>0</v>
      </c>
      <c r="F20" s="325"/>
    </row>
    <row r="21" spans="1:6" ht="18.5" thickBot="1"/>
    <row r="22" spans="1:6" ht="18.5" thickBot="1">
      <c r="A22" s="324"/>
      <c r="B22" s="323" t="s">
        <v>157</v>
      </c>
      <c r="C22" s="333" t="s">
        <v>156</v>
      </c>
      <c r="D22" s="332" t="s">
        <v>155</v>
      </c>
      <c r="E22" s="320"/>
      <c r="F22" s="319"/>
    </row>
    <row r="23" spans="1:6">
      <c r="A23" s="315"/>
      <c r="B23" s="315" t="s">
        <v>154</v>
      </c>
      <c r="C23" s="318"/>
      <c r="D23" s="317"/>
      <c r="E23" s="316">
        <f>C23*D23</f>
        <v>0</v>
      </c>
      <c r="F23" s="315"/>
    </row>
    <row r="24" spans="1:6">
      <c r="A24" s="325"/>
      <c r="B24" s="325" t="s">
        <v>153</v>
      </c>
      <c r="C24" s="331"/>
      <c r="D24" s="330"/>
      <c r="E24" s="329">
        <f>C24*D24</f>
        <v>0</v>
      </c>
      <c r="F24" s="325"/>
    </row>
    <row r="25" spans="1:6">
      <c r="A25" s="325"/>
      <c r="B25" s="327" t="s">
        <v>105</v>
      </c>
      <c r="C25" s="328"/>
      <c r="D25" s="327"/>
      <c r="E25" s="326">
        <f>SUM(E23:E24)</f>
        <v>0</v>
      </c>
      <c r="F25" s="325"/>
    </row>
    <row r="26" spans="1:6" ht="18.5" thickBot="1"/>
    <row r="27" spans="1:6" ht="18.5" thickBot="1">
      <c r="A27" s="324"/>
      <c r="B27" s="323" t="s">
        <v>152</v>
      </c>
      <c r="C27" s="322" t="s">
        <v>148</v>
      </c>
      <c r="D27" s="321" t="s">
        <v>151</v>
      </c>
      <c r="E27" s="320"/>
      <c r="F27" s="319"/>
    </row>
    <row r="28" spans="1:6">
      <c r="A28" s="315"/>
      <c r="B28" s="315" t="s">
        <v>150</v>
      </c>
      <c r="C28" s="318"/>
      <c r="D28" s="317"/>
      <c r="E28" s="316">
        <f>C28*D28</f>
        <v>0</v>
      </c>
      <c r="F28" s="315"/>
    </row>
    <row r="29" spans="1:6" ht="18.5" thickBot="1"/>
    <row r="30" spans="1:6" ht="18.5" thickBot="1">
      <c r="A30" s="324"/>
      <c r="B30" s="323" t="s">
        <v>149</v>
      </c>
      <c r="C30" s="322" t="s">
        <v>148</v>
      </c>
      <c r="D30" s="321" t="s">
        <v>147</v>
      </c>
      <c r="E30" s="320"/>
      <c r="F30" s="319"/>
    </row>
    <row r="31" spans="1:6">
      <c r="A31" s="315"/>
      <c r="B31" s="315"/>
      <c r="C31" s="318"/>
      <c r="D31" s="317"/>
      <c r="E31" s="316">
        <f>C31*D31</f>
        <v>0</v>
      </c>
      <c r="F31" s="315"/>
    </row>
  </sheetData>
  <phoneticPr fontId="2"/>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9531-D17D-43E9-9A26-A173C594B4D4}">
  <sheetPr>
    <pageSetUpPr fitToPage="1"/>
  </sheetPr>
  <dimension ref="A1:F34"/>
  <sheetViews>
    <sheetView topLeftCell="A24" workbookViewId="0">
      <selection activeCell="I31" sqref="I31"/>
    </sheetView>
  </sheetViews>
  <sheetFormatPr defaultRowHeight="18"/>
  <cols>
    <col min="1" max="1" width="3.5" customWidth="1"/>
    <col min="2" max="2" width="40.9140625" customWidth="1"/>
    <col min="3" max="3" width="9.6640625" style="314" customWidth="1"/>
    <col min="4" max="4" width="10.58203125" customWidth="1"/>
    <col min="5" max="5" width="8.6640625" style="313"/>
  </cols>
  <sheetData>
    <row r="1" spans="1:6" ht="18.5" thickBot="1">
      <c r="B1" t="s">
        <v>177</v>
      </c>
    </row>
    <row r="2" spans="1:6" ht="18.5" thickBot="1">
      <c r="A2" s="324"/>
      <c r="B2" s="321" t="s">
        <v>175</v>
      </c>
      <c r="C2" s="322" t="s">
        <v>148</v>
      </c>
      <c r="D2" s="321" t="s">
        <v>174</v>
      </c>
      <c r="E2" s="320" t="s">
        <v>173</v>
      </c>
      <c r="F2" s="319"/>
    </row>
    <row r="3" spans="1:6">
      <c r="A3" s="315">
        <v>1</v>
      </c>
      <c r="B3" s="347" t="s">
        <v>196</v>
      </c>
      <c r="C3" s="345">
        <v>99</v>
      </c>
      <c r="D3" s="315">
        <v>10</v>
      </c>
      <c r="E3" s="316">
        <f>C3*D3</f>
        <v>990</v>
      </c>
      <c r="F3" s="315"/>
    </row>
    <row r="4" spans="1:6">
      <c r="A4" s="325">
        <v>2</v>
      </c>
      <c r="B4" s="346" t="s">
        <v>195</v>
      </c>
      <c r="C4" s="343">
        <v>99</v>
      </c>
      <c r="D4" s="325">
        <v>10</v>
      </c>
      <c r="E4" s="316">
        <f>C4*D4</f>
        <v>990</v>
      </c>
      <c r="F4" s="325"/>
    </row>
    <row r="5" spans="1:6">
      <c r="A5" s="325">
        <v>3</v>
      </c>
      <c r="B5" s="325" t="s">
        <v>194</v>
      </c>
      <c r="C5" s="343">
        <v>98</v>
      </c>
      <c r="D5" s="325">
        <v>5</v>
      </c>
      <c r="E5" s="316">
        <f>C5*D5</f>
        <v>490</v>
      </c>
      <c r="F5" s="325"/>
    </row>
    <row r="6" spans="1:6">
      <c r="A6" s="325">
        <v>4</v>
      </c>
      <c r="B6" s="325" t="s">
        <v>193</v>
      </c>
      <c r="C6" s="343">
        <v>99</v>
      </c>
      <c r="D6" s="325">
        <v>10</v>
      </c>
      <c r="E6" s="316">
        <f>C6*D6</f>
        <v>990</v>
      </c>
      <c r="F6" s="325"/>
    </row>
    <row r="7" spans="1:6">
      <c r="A7" s="325">
        <v>5</v>
      </c>
      <c r="B7" s="325" t="s">
        <v>192</v>
      </c>
      <c r="C7" s="343">
        <v>110</v>
      </c>
      <c r="D7" s="325">
        <v>3</v>
      </c>
      <c r="E7" s="316">
        <f>C7*D7</f>
        <v>330</v>
      </c>
      <c r="F7" s="325"/>
    </row>
    <row r="8" spans="1:6">
      <c r="A8" s="325">
        <v>6</v>
      </c>
      <c r="B8" s="325" t="s">
        <v>191</v>
      </c>
      <c r="C8" s="343">
        <v>110</v>
      </c>
      <c r="D8" s="325">
        <v>10</v>
      </c>
      <c r="E8" s="316">
        <f>C8*D8</f>
        <v>1100</v>
      </c>
      <c r="F8" s="325"/>
    </row>
    <row r="9" spans="1:6">
      <c r="A9" s="325">
        <v>7</v>
      </c>
      <c r="B9" s="325" t="s">
        <v>190</v>
      </c>
      <c r="C9" s="343">
        <v>368</v>
      </c>
      <c r="D9" s="325">
        <v>1</v>
      </c>
      <c r="E9" s="316">
        <f>C9*D9</f>
        <v>368</v>
      </c>
      <c r="F9" s="325"/>
    </row>
    <row r="10" spans="1:6">
      <c r="A10" s="325">
        <v>8</v>
      </c>
      <c r="B10" s="325" t="s">
        <v>189</v>
      </c>
      <c r="C10" s="343">
        <v>509</v>
      </c>
      <c r="D10" s="325">
        <v>1</v>
      </c>
      <c r="E10" s="316">
        <f>C10*D10</f>
        <v>509</v>
      </c>
      <c r="F10" s="325"/>
    </row>
    <row r="11" spans="1:6">
      <c r="A11" s="325">
        <v>9</v>
      </c>
      <c r="B11" s="325" t="s">
        <v>188</v>
      </c>
      <c r="C11" s="343">
        <v>227</v>
      </c>
      <c r="D11" s="325">
        <v>1</v>
      </c>
      <c r="E11" s="316">
        <f>C11*D11</f>
        <v>227</v>
      </c>
      <c r="F11" s="325"/>
    </row>
    <row r="12" spans="1:6">
      <c r="A12" s="325">
        <v>10</v>
      </c>
      <c r="B12" s="325" t="s">
        <v>187</v>
      </c>
      <c r="C12" s="343">
        <v>110</v>
      </c>
      <c r="D12" s="325">
        <v>2</v>
      </c>
      <c r="E12" s="316">
        <f>C12*D12</f>
        <v>220</v>
      </c>
      <c r="F12" s="325"/>
    </row>
    <row r="13" spans="1:6">
      <c r="A13" s="325">
        <v>11</v>
      </c>
      <c r="B13" s="325" t="s">
        <v>186</v>
      </c>
      <c r="C13" s="343">
        <v>398</v>
      </c>
      <c r="D13" s="325">
        <v>1</v>
      </c>
      <c r="E13" s="316">
        <f>C13*D13</f>
        <v>398</v>
      </c>
      <c r="F13" s="325"/>
    </row>
    <row r="14" spans="1:6">
      <c r="A14" s="325">
        <v>12</v>
      </c>
      <c r="B14" s="325" t="s">
        <v>185</v>
      </c>
      <c r="C14" s="343">
        <v>600</v>
      </c>
      <c r="D14" s="325">
        <v>1</v>
      </c>
      <c r="E14" s="316">
        <f>C14*D14</f>
        <v>600</v>
      </c>
      <c r="F14" s="325"/>
    </row>
    <row r="15" spans="1:6">
      <c r="A15" s="325">
        <v>13</v>
      </c>
      <c r="B15" s="325" t="s">
        <v>184</v>
      </c>
      <c r="C15" s="343">
        <v>318</v>
      </c>
      <c r="D15" s="325">
        <v>2</v>
      </c>
      <c r="E15" s="316">
        <f>C15*D15</f>
        <v>636</v>
      </c>
      <c r="F15" s="325"/>
    </row>
    <row r="16" spans="1:6">
      <c r="A16" s="325">
        <v>14</v>
      </c>
      <c r="B16" s="325" t="s">
        <v>183</v>
      </c>
      <c r="C16" s="343">
        <v>362</v>
      </c>
      <c r="D16" s="325">
        <v>1</v>
      </c>
      <c r="E16" s="316">
        <f>C16*D16</f>
        <v>362</v>
      </c>
      <c r="F16" s="325"/>
    </row>
    <row r="17" spans="1:6">
      <c r="A17" s="325">
        <v>15</v>
      </c>
      <c r="B17" s="325"/>
      <c r="C17" s="343"/>
      <c r="D17" s="325"/>
      <c r="E17" s="316">
        <f>C17*D17</f>
        <v>0</v>
      </c>
      <c r="F17" s="325"/>
    </row>
    <row r="18" spans="1:6">
      <c r="A18" s="325">
        <v>16</v>
      </c>
      <c r="B18" s="325"/>
      <c r="C18" s="343"/>
      <c r="D18" s="325"/>
      <c r="E18" s="316">
        <f>C18*D18</f>
        <v>0</v>
      </c>
      <c r="F18" s="325"/>
    </row>
    <row r="19" spans="1:6">
      <c r="A19" s="325">
        <v>17</v>
      </c>
      <c r="B19" s="325"/>
      <c r="C19" s="343"/>
      <c r="D19" s="325"/>
      <c r="E19" s="316">
        <f>C19*D19</f>
        <v>0</v>
      </c>
      <c r="F19" s="325"/>
    </row>
    <row r="20" spans="1:6">
      <c r="A20" s="325">
        <v>18</v>
      </c>
      <c r="B20" s="325"/>
      <c r="C20" s="343"/>
      <c r="D20" s="325"/>
      <c r="E20" s="316">
        <f>C20*D20</f>
        <v>0</v>
      </c>
      <c r="F20" s="325"/>
    </row>
    <row r="21" spans="1:6">
      <c r="A21" s="325">
        <v>19</v>
      </c>
      <c r="B21" s="325"/>
      <c r="C21" s="343"/>
      <c r="D21" s="325"/>
      <c r="E21" s="316">
        <f>C21*D21</f>
        <v>0</v>
      </c>
      <c r="F21" s="325"/>
    </row>
    <row r="22" spans="1:6">
      <c r="A22" s="325">
        <v>20</v>
      </c>
      <c r="B22" s="325"/>
      <c r="C22" s="343"/>
      <c r="D22" s="325"/>
      <c r="E22" s="316">
        <f>C22*D22</f>
        <v>0</v>
      </c>
      <c r="F22" s="325"/>
    </row>
    <row r="23" spans="1:6">
      <c r="A23" s="325" t="s">
        <v>173</v>
      </c>
      <c r="B23" s="325"/>
      <c r="C23" s="343"/>
      <c r="D23" s="325"/>
      <c r="E23" s="329">
        <f>SUM(E3:E22)</f>
        <v>8210</v>
      </c>
      <c r="F23" s="325"/>
    </row>
    <row r="24" spans="1:6" ht="18.5" thickBot="1"/>
    <row r="25" spans="1:6" ht="18.5" thickBot="1">
      <c r="A25" s="324"/>
      <c r="B25" s="321" t="s">
        <v>157</v>
      </c>
      <c r="C25" s="333" t="s">
        <v>156</v>
      </c>
      <c r="D25" s="332" t="s">
        <v>155</v>
      </c>
      <c r="E25" s="320"/>
      <c r="F25" s="319"/>
    </row>
    <row r="26" spans="1:6">
      <c r="A26" s="315"/>
      <c r="B26" s="315" t="s">
        <v>154</v>
      </c>
      <c r="C26" s="345">
        <v>350</v>
      </c>
      <c r="D26" s="315">
        <v>10</v>
      </c>
      <c r="E26" s="316">
        <f>C26*D26</f>
        <v>3500</v>
      </c>
      <c r="F26" s="315"/>
    </row>
    <row r="27" spans="1:6">
      <c r="A27" s="325"/>
      <c r="B27" s="325" t="s">
        <v>153</v>
      </c>
      <c r="C27" s="343">
        <v>30</v>
      </c>
      <c r="D27" s="325">
        <v>500</v>
      </c>
      <c r="E27" s="329">
        <f>C27*D27</f>
        <v>15000</v>
      </c>
      <c r="F27" s="325"/>
    </row>
    <row r="28" spans="1:6">
      <c r="A28" s="325"/>
      <c r="B28" s="325"/>
      <c r="C28" s="343"/>
      <c r="D28" s="344" t="s">
        <v>182</v>
      </c>
      <c r="E28" s="329">
        <f>SUM(E26:E27)</f>
        <v>18500</v>
      </c>
      <c r="F28" s="325"/>
    </row>
    <row r="30" spans="1:6">
      <c r="A30" s="325"/>
      <c r="B30" s="325" t="s">
        <v>152</v>
      </c>
      <c r="C30" s="343" t="s">
        <v>148</v>
      </c>
      <c r="D30" s="325" t="s">
        <v>151</v>
      </c>
      <c r="E30" s="342"/>
      <c r="F30" s="325"/>
    </row>
    <row r="31" spans="1:6">
      <c r="A31" s="325"/>
      <c r="B31" s="325" t="s">
        <v>181</v>
      </c>
      <c r="C31" s="343">
        <v>300</v>
      </c>
      <c r="D31" s="325">
        <v>60</v>
      </c>
      <c r="E31" s="342">
        <v>18000</v>
      </c>
      <c r="F31" s="325"/>
    </row>
    <row r="33" spans="1:6">
      <c r="A33" s="325"/>
      <c r="B33" s="325" t="s">
        <v>149</v>
      </c>
      <c r="C33" s="343" t="s">
        <v>148</v>
      </c>
      <c r="D33" s="325" t="s">
        <v>147</v>
      </c>
      <c r="E33" s="342"/>
      <c r="F33" s="325"/>
    </row>
    <row r="34" spans="1:6">
      <c r="A34" s="325"/>
      <c r="B34" s="325" t="s">
        <v>180</v>
      </c>
      <c r="C34" s="343">
        <v>10</v>
      </c>
      <c r="D34" s="325">
        <v>5000</v>
      </c>
      <c r="E34" s="342">
        <v>50000</v>
      </c>
      <c r="F34" s="325"/>
    </row>
  </sheetData>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C37F8-308F-45A4-9B21-23CE5F34D345}">
  <sheetPr>
    <pageSetUpPr fitToPage="1"/>
  </sheetPr>
  <dimension ref="A1:M20"/>
  <sheetViews>
    <sheetView topLeftCell="A3" workbookViewId="0">
      <selection activeCell="L4" sqref="L4"/>
    </sheetView>
  </sheetViews>
  <sheetFormatPr defaultRowHeight="18"/>
  <cols>
    <col min="1" max="1" width="3.33203125" bestFit="1" customWidth="1"/>
    <col min="2" max="2" width="28.9140625" customWidth="1"/>
    <col min="3" max="3" width="11.1640625" style="348" customWidth="1"/>
    <col min="4" max="4" width="5" bestFit="1" customWidth="1"/>
    <col min="5" max="5" width="11.83203125" style="348" customWidth="1"/>
    <col min="6" max="6" width="13.33203125" style="348" customWidth="1"/>
    <col min="7" max="7" width="27.25" customWidth="1"/>
  </cols>
  <sheetData>
    <row r="1" spans="1:13" ht="20">
      <c r="B1" s="377" t="s">
        <v>203</v>
      </c>
      <c r="E1" s="375" t="s">
        <v>202</v>
      </c>
      <c r="F1" s="375"/>
    </row>
    <row r="2" spans="1:13" ht="20">
      <c r="B2" s="376" t="s">
        <v>201</v>
      </c>
      <c r="F2" s="375"/>
    </row>
    <row r="3" spans="1:13">
      <c r="A3" s="374"/>
      <c r="B3" s="373" t="s">
        <v>200</v>
      </c>
      <c r="C3" s="371" t="s">
        <v>148</v>
      </c>
      <c r="D3" s="372" t="s">
        <v>174</v>
      </c>
      <c r="E3" s="371" t="s">
        <v>199</v>
      </c>
      <c r="F3" s="371" t="s">
        <v>198</v>
      </c>
      <c r="G3" s="370" t="s">
        <v>76</v>
      </c>
    </row>
    <row r="4" spans="1:13">
      <c r="A4" s="368" t="s">
        <v>197</v>
      </c>
      <c r="B4" s="367"/>
      <c r="C4" s="366"/>
      <c r="D4" s="365"/>
      <c r="E4" s="364">
        <f>C4*D4</f>
        <v>0</v>
      </c>
      <c r="F4" s="363"/>
      <c r="G4" s="362"/>
      <c r="M4">
        <v>1</v>
      </c>
    </row>
    <row r="5" spans="1:13">
      <c r="A5" s="368" t="s">
        <v>172</v>
      </c>
      <c r="B5" s="367"/>
      <c r="C5" s="366"/>
      <c r="D5" s="365"/>
      <c r="E5" s="364">
        <f>C5*D5</f>
        <v>0</v>
      </c>
      <c r="F5" s="363"/>
      <c r="G5" s="369"/>
    </row>
    <row r="6" spans="1:13">
      <c r="A6" s="368" t="s">
        <v>171</v>
      </c>
      <c r="B6" s="367"/>
      <c r="C6" s="366"/>
      <c r="D6" s="365"/>
      <c r="E6" s="364">
        <f>C6*D6</f>
        <v>0</v>
      </c>
      <c r="F6" s="363"/>
      <c r="G6" s="362"/>
    </row>
    <row r="7" spans="1:13">
      <c r="A7" s="368" t="s">
        <v>170</v>
      </c>
      <c r="B7" s="367"/>
      <c r="C7" s="366"/>
      <c r="D7" s="365"/>
      <c r="E7" s="364">
        <f>C7*D7</f>
        <v>0</v>
      </c>
      <c r="F7" s="363"/>
      <c r="G7" s="362"/>
    </row>
    <row r="8" spans="1:13">
      <c r="A8" s="368" t="s">
        <v>169</v>
      </c>
      <c r="B8" s="367"/>
      <c r="C8" s="366"/>
      <c r="D8" s="365"/>
      <c r="E8" s="364">
        <f>C8*D8</f>
        <v>0</v>
      </c>
      <c r="F8" s="363"/>
      <c r="G8" s="362"/>
    </row>
    <row r="9" spans="1:13">
      <c r="A9" s="368" t="s">
        <v>168</v>
      </c>
      <c r="B9" s="367"/>
      <c r="C9" s="366"/>
      <c r="D9" s="365"/>
      <c r="E9" s="364">
        <f>C9*D9</f>
        <v>0</v>
      </c>
      <c r="F9" s="364"/>
      <c r="G9" s="369"/>
    </row>
    <row r="10" spans="1:13">
      <c r="A10" s="368" t="s">
        <v>167</v>
      </c>
      <c r="B10" s="367"/>
      <c r="C10" s="366"/>
      <c r="D10" s="365"/>
      <c r="E10" s="364">
        <f>C10*D10</f>
        <v>0</v>
      </c>
      <c r="F10" s="364"/>
      <c r="G10" s="369"/>
    </row>
    <row r="11" spans="1:13">
      <c r="A11" s="368" t="s">
        <v>166</v>
      </c>
      <c r="B11" s="367"/>
      <c r="C11" s="366"/>
      <c r="D11" s="365"/>
      <c r="E11" s="364">
        <f>C11*D11</f>
        <v>0</v>
      </c>
      <c r="F11" s="364"/>
      <c r="G11" s="369"/>
    </row>
    <row r="12" spans="1:13">
      <c r="A12" s="368" t="s">
        <v>165</v>
      </c>
      <c r="B12" s="367"/>
      <c r="C12" s="366"/>
      <c r="D12" s="365"/>
      <c r="E12" s="364">
        <f>C12*D12</f>
        <v>0</v>
      </c>
      <c r="F12" s="364"/>
      <c r="G12" s="369"/>
    </row>
    <row r="13" spans="1:13">
      <c r="A13" s="368" t="s">
        <v>164</v>
      </c>
      <c r="B13" s="367"/>
      <c r="C13" s="366"/>
      <c r="D13" s="365"/>
      <c r="E13" s="364">
        <f>C13*D13</f>
        <v>0</v>
      </c>
      <c r="F13" s="363"/>
      <c r="G13" s="362"/>
    </row>
    <row r="14" spans="1:13">
      <c r="A14" s="368" t="s">
        <v>163</v>
      </c>
      <c r="B14" s="367"/>
      <c r="C14" s="366"/>
      <c r="D14" s="365"/>
      <c r="E14" s="364">
        <f>C14*D14</f>
        <v>0</v>
      </c>
      <c r="F14" s="363"/>
      <c r="G14" s="362"/>
    </row>
    <row r="15" spans="1:13">
      <c r="A15" s="368" t="s">
        <v>162</v>
      </c>
      <c r="B15" s="367"/>
      <c r="C15" s="366"/>
      <c r="D15" s="365"/>
      <c r="E15" s="364">
        <f>C15*D15</f>
        <v>0</v>
      </c>
      <c r="F15" s="364"/>
      <c r="G15" s="369"/>
    </row>
    <row r="16" spans="1:13">
      <c r="A16" s="368" t="s">
        <v>161</v>
      </c>
      <c r="B16" s="367"/>
      <c r="C16" s="366"/>
      <c r="D16" s="365"/>
      <c r="E16" s="364">
        <f>C16*D16</f>
        <v>0</v>
      </c>
      <c r="F16" s="363"/>
      <c r="G16" s="362"/>
    </row>
    <row r="17" spans="1:7" ht="18.5" thickBot="1">
      <c r="A17" s="361" t="s">
        <v>160</v>
      </c>
      <c r="B17" s="360"/>
      <c r="C17" s="359"/>
      <c r="D17" s="358"/>
      <c r="E17" s="357">
        <f>C17*D17</f>
        <v>0</v>
      </c>
      <c r="F17" s="356"/>
      <c r="G17" s="355"/>
    </row>
    <row r="18" spans="1:7" ht="20.5" thickBot="1">
      <c r="A18" s="324"/>
      <c r="B18" s="354" t="s">
        <v>105</v>
      </c>
      <c r="C18" s="353"/>
      <c r="D18" s="352"/>
      <c r="E18" s="351"/>
      <c r="F18" s="351">
        <f>SUM(F4:F17)</f>
        <v>0</v>
      </c>
      <c r="G18" s="350"/>
    </row>
    <row r="19" spans="1:7">
      <c r="G19" s="348"/>
    </row>
    <row r="20" spans="1:7">
      <c r="F20" s="349"/>
    </row>
  </sheetData>
  <phoneticPr fontId="2"/>
  <pageMargins left="0.7" right="0.7" top="0.75" bottom="0.75" header="0.3" footer="0.3"/>
  <pageSetup paperSize="9"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B57D-F780-43E3-AD36-B78D233E438A}">
  <sheetPr>
    <pageSetUpPr fitToPage="1"/>
  </sheetPr>
  <dimension ref="A1:M19"/>
  <sheetViews>
    <sheetView workbookViewId="0">
      <selection activeCell="L4" sqref="L4"/>
    </sheetView>
  </sheetViews>
  <sheetFormatPr defaultRowHeight="18"/>
  <cols>
    <col min="1" max="1" width="3.33203125" bestFit="1" customWidth="1"/>
    <col min="2" max="2" width="24.9140625" customWidth="1"/>
    <col min="3" max="3" width="13.83203125" style="348" customWidth="1"/>
    <col min="4" max="4" width="5" bestFit="1" customWidth="1"/>
    <col min="5" max="5" width="14" style="348" customWidth="1"/>
    <col min="6" max="6" width="13.33203125" style="348" customWidth="1"/>
    <col min="7" max="7" width="36.83203125" customWidth="1"/>
  </cols>
  <sheetData>
    <row r="1" spans="1:13" ht="20">
      <c r="B1" s="377" t="s">
        <v>218</v>
      </c>
    </row>
    <row r="2" spans="1:13">
      <c r="A2" s="374"/>
      <c r="B2" s="373" t="s">
        <v>200</v>
      </c>
      <c r="C2" s="371" t="s">
        <v>148</v>
      </c>
      <c r="D2" s="372" t="s">
        <v>174</v>
      </c>
      <c r="E2" s="371" t="s">
        <v>199</v>
      </c>
      <c r="F2" s="371" t="s">
        <v>198</v>
      </c>
      <c r="G2" s="370" t="s">
        <v>76</v>
      </c>
    </row>
    <row r="3" spans="1:13">
      <c r="A3" s="378" t="s">
        <v>197</v>
      </c>
      <c r="B3" s="367" t="s">
        <v>217</v>
      </c>
      <c r="C3" s="366">
        <v>151800</v>
      </c>
      <c r="D3" s="365">
        <v>1</v>
      </c>
      <c r="E3" s="364">
        <f>C3*D3</f>
        <v>151800</v>
      </c>
      <c r="F3" s="363">
        <v>150000</v>
      </c>
      <c r="G3" s="362"/>
      <c r="M3">
        <v>1</v>
      </c>
    </row>
    <row r="4" spans="1:13">
      <c r="A4" s="378" t="s">
        <v>172</v>
      </c>
      <c r="B4" s="367" t="s">
        <v>216</v>
      </c>
      <c r="C4" s="366">
        <v>14782</v>
      </c>
      <c r="D4" s="365">
        <v>1</v>
      </c>
      <c r="E4" s="364">
        <v>14782</v>
      </c>
      <c r="F4" s="364">
        <v>14782</v>
      </c>
      <c r="G4" s="369"/>
    </row>
    <row r="5" spans="1:13">
      <c r="A5" s="378" t="s">
        <v>171</v>
      </c>
      <c r="B5" s="367" t="s">
        <v>215</v>
      </c>
      <c r="C5" s="366">
        <v>14500</v>
      </c>
      <c r="D5" s="365">
        <v>1</v>
      </c>
      <c r="E5" s="364">
        <f>C5*D5</f>
        <v>14500</v>
      </c>
      <c r="F5" s="363">
        <v>10000</v>
      </c>
      <c r="G5" s="362"/>
    </row>
    <row r="6" spans="1:13">
      <c r="A6" s="378" t="s">
        <v>170</v>
      </c>
      <c r="B6" s="367" t="s">
        <v>214</v>
      </c>
      <c r="C6" s="366">
        <v>16560</v>
      </c>
      <c r="D6" s="365">
        <v>1</v>
      </c>
      <c r="E6" s="364">
        <f>C6*D6</f>
        <v>16560</v>
      </c>
      <c r="F6" s="363">
        <v>15000</v>
      </c>
      <c r="G6" s="362"/>
    </row>
    <row r="7" spans="1:13">
      <c r="A7" s="378" t="s">
        <v>169</v>
      </c>
      <c r="B7" s="367" t="s">
        <v>213</v>
      </c>
      <c r="C7" s="366">
        <v>352</v>
      </c>
      <c r="D7" s="365">
        <v>30</v>
      </c>
      <c r="E7" s="364">
        <f>C7*D7</f>
        <v>10560</v>
      </c>
      <c r="F7" s="363">
        <v>9000</v>
      </c>
      <c r="G7" s="362"/>
    </row>
    <row r="8" spans="1:13">
      <c r="A8" s="378" t="s">
        <v>168</v>
      </c>
      <c r="B8" s="367" t="s">
        <v>212</v>
      </c>
      <c r="C8" s="366">
        <v>286</v>
      </c>
      <c r="D8" s="365">
        <v>30</v>
      </c>
      <c r="E8" s="364">
        <f>C8*D8</f>
        <v>8580</v>
      </c>
      <c r="F8" s="364">
        <v>8580</v>
      </c>
      <c r="G8" s="369"/>
    </row>
    <row r="9" spans="1:13">
      <c r="A9" s="378" t="s">
        <v>167</v>
      </c>
      <c r="B9" s="367" t="s">
        <v>211</v>
      </c>
      <c r="C9" s="366">
        <v>980</v>
      </c>
      <c r="D9" s="365">
        <v>1</v>
      </c>
      <c r="E9" s="364">
        <v>980</v>
      </c>
      <c r="F9" s="364">
        <v>980</v>
      </c>
      <c r="G9" s="369"/>
    </row>
    <row r="10" spans="1:13">
      <c r="A10" s="378" t="s">
        <v>166</v>
      </c>
      <c r="B10" s="367" t="s">
        <v>210</v>
      </c>
      <c r="C10" s="366">
        <v>264</v>
      </c>
      <c r="D10" s="365">
        <v>30</v>
      </c>
      <c r="E10" s="364">
        <v>7920</v>
      </c>
      <c r="F10" s="364">
        <v>7920</v>
      </c>
      <c r="G10" s="369"/>
    </row>
    <row r="11" spans="1:13">
      <c r="A11" s="378" t="s">
        <v>165</v>
      </c>
      <c r="B11" s="367" t="s">
        <v>209</v>
      </c>
      <c r="C11" s="366">
        <v>264</v>
      </c>
      <c r="D11" s="365">
        <v>30</v>
      </c>
      <c r="E11" s="364">
        <v>7920</v>
      </c>
      <c r="F11" s="364">
        <v>7920</v>
      </c>
      <c r="G11" s="369"/>
    </row>
    <row r="12" spans="1:13">
      <c r="A12" s="378" t="s">
        <v>164</v>
      </c>
      <c r="B12" s="367" t="s">
        <v>208</v>
      </c>
      <c r="C12" s="366">
        <v>2970</v>
      </c>
      <c r="D12" s="365">
        <v>1</v>
      </c>
      <c r="E12" s="364">
        <v>2970</v>
      </c>
      <c r="F12" s="363">
        <v>2500</v>
      </c>
      <c r="G12" s="362"/>
    </row>
    <row r="13" spans="1:13">
      <c r="A13" s="378" t="s">
        <v>163</v>
      </c>
      <c r="B13" s="367" t="s">
        <v>207</v>
      </c>
      <c r="C13" s="366">
        <v>276</v>
      </c>
      <c r="D13" s="365">
        <v>30</v>
      </c>
      <c r="E13" s="364">
        <v>8280</v>
      </c>
      <c r="F13" s="363">
        <v>6000</v>
      </c>
      <c r="G13" s="362"/>
    </row>
    <row r="14" spans="1:13">
      <c r="A14" s="378" t="s">
        <v>162</v>
      </c>
      <c r="B14" s="367" t="s">
        <v>206</v>
      </c>
      <c r="C14" s="366">
        <v>799</v>
      </c>
      <c r="D14" s="365">
        <v>20</v>
      </c>
      <c r="E14" s="364">
        <v>15980</v>
      </c>
      <c r="F14" s="364">
        <v>15980</v>
      </c>
      <c r="G14" s="369"/>
    </row>
    <row r="15" spans="1:13">
      <c r="A15" s="378" t="s">
        <v>161</v>
      </c>
      <c r="B15" s="367" t="s">
        <v>205</v>
      </c>
      <c r="C15" s="366">
        <v>479</v>
      </c>
      <c r="D15" s="365">
        <v>20</v>
      </c>
      <c r="E15" s="364">
        <v>9980</v>
      </c>
      <c r="F15" s="363">
        <v>6000</v>
      </c>
      <c r="G15" s="362"/>
    </row>
    <row r="16" spans="1:13">
      <c r="A16" s="378" t="s">
        <v>160</v>
      </c>
      <c r="B16" s="367" t="s">
        <v>204</v>
      </c>
      <c r="C16" s="366">
        <v>60400</v>
      </c>
      <c r="D16" s="365">
        <v>1</v>
      </c>
      <c r="E16" s="364">
        <v>60400</v>
      </c>
      <c r="F16" s="363">
        <v>45338</v>
      </c>
      <c r="G16" s="362"/>
    </row>
    <row r="17" spans="1:7">
      <c r="A17" s="367"/>
      <c r="B17" s="367"/>
      <c r="C17" s="366"/>
      <c r="D17" s="365"/>
      <c r="E17" s="364">
        <f>SUM(E3:E16)</f>
        <v>331212</v>
      </c>
      <c r="F17" s="364">
        <f>SUM(F3:F16)</f>
        <v>300000</v>
      </c>
      <c r="G17" s="369"/>
    </row>
    <row r="18" spans="1:7">
      <c r="G18" s="348"/>
    </row>
    <row r="19" spans="1:7">
      <c r="F19" s="349"/>
    </row>
  </sheetData>
  <phoneticPr fontId="2"/>
  <pageMargins left="0.7" right="0.7" top="0.75" bottom="0.75" header="0.3" footer="0.3"/>
  <pageSetup paperSize="9" scale="6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441DA-47E5-4C64-BA0C-526647B1674C}">
  <dimension ref="A1"/>
  <sheetViews>
    <sheetView workbookViewId="0">
      <selection activeCell="L4" sqref="L4"/>
    </sheetView>
  </sheetViews>
  <sheetFormatPr defaultRowHeight="18"/>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実施要項</vt:lpstr>
      <vt:lpstr>申請書 (2025年度上期)</vt:lpstr>
      <vt:lpstr>実績報告書</vt:lpstr>
      <vt:lpstr>記入例</vt:lpstr>
      <vt:lpstr>消耗品、保険料、交通費、印刷費　</vt:lpstr>
      <vt:lpstr>記入例 (2)</vt:lpstr>
      <vt:lpstr>購入設備 </vt:lpstr>
      <vt:lpstr>（例）購入設備</vt:lpstr>
      <vt:lpstr>（例）購入設備パンフレット</vt:lpstr>
      <vt:lpstr>実績報告書 (2)</vt:lpstr>
      <vt:lpstr>記入例 (3)</vt:lpstr>
      <vt:lpstr>記入例!Print_Area</vt:lpstr>
      <vt:lpstr>'記入例 (3)'!Print_Area</vt:lpstr>
      <vt:lpstr>実施要項!Print_Area</vt:lpstr>
      <vt:lpstr>実績報告書!Print_Area</vt:lpstr>
      <vt:lpstr>'実績報告書 (2)'!Print_Area</vt:lpstr>
      <vt:lpstr>'申請書 (2025年度上期)'!Print_Area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Yabuki Osamu（藪木 修）オリックス</dc:creator>
  <cp:keywords/>
  <dc:description/>
  <cp:lastModifiedBy>野間　安里沙</cp:lastModifiedBy>
  <cp:revision/>
  <cp:lastPrinted>2025-02-07T13:50:14Z</cp:lastPrinted>
  <dcterms:created xsi:type="dcterms:W3CDTF">2019-04-10T02:46:33Z</dcterms:created>
  <dcterms:modified xsi:type="dcterms:W3CDTF">2025-02-18T05:58:42Z</dcterms:modified>
  <cp:category/>
  <cp:contentStatus/>
</cp:coreProperties>
</file>