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L:\⑨財団【事業活動（子ども食堂）】\大阪事務所扱い\こども食堂応援プロジェクト助成要項等\00-2.堺市社会福祉協議会\2026年度\"/>
    </mc:Choice>
  </mc:AlternateContent>
  <xr:revisionPtr revIDLastSave="0" documentId="13_ncr:1_{822D0E71-6C3C-4D5F-B05E-3E437EEC1CFA}" xr6:coauthVersionLast="47" xr6:coauthVersionMax="47" xr10:uidLastSave="{00000000-0000-0000-0000-000000000000}"/>
  <bookViews>
    <workbookView xWindow="-110" yWindow="-110" windowWidth="19420" windowHeight="10300" tabRatio="682" xr2:uid="{61DF46B1-607D-47D6-858C-33B74A506E7E}"/>
  </bookViews>
  <sheets>
    <sheet name="③【提出用】　実績報告書" sheetId="28" r:id="rId1"/>
    <sheet name="③&lt;記入例&gt;　実績報告書" sheetId="27" r:id="rId2"/>
    <sheet name="④消耗品、保険料、交通費、印刷費" sheetId="29" r:id="rId3"/>
    <sheet name="④記入例" sheetId="30" r:id="rId4"/>
    <sheet name="⑤購入設備" sheetId="31" r:id="rId5"/>
    <sheet name="⑤記入例　購入設備" sheetId="32" r:id="rId6"/>
    <sheet name="⑤購入設備パンフレット例" sheetId="33" r:id="rId7"/>
    <sheet name="⑥2027年4月提出の実績報告書" sheetId="35" r:id="rId8"/>
    <sheet name="⑥の記入例" sheetId="37" r:id="rId9"/>
  </sheets>
  <definedNames>
    <definedName name="_xlnm.Print_Area" localSheetId="0">'③【提出用】　実績報告書'!$B$1:$T$69</definedName>
    <definedName name="_xlnm.Print_Area" localSheetId="1">'③&lt;記入例&gt;　実績報告書'!$B$1:$T$69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37" l="1"/>
  <c r="H52" i="37"/>
  <c r="Q34" i="37"/>
  <c r="M34" i="37"/>
  <c r="K34" i="37"/>
  <c r="I34" i="37"/>
  <c r="E34" i="37"/>
  <c r="S33" i="37"/>
  <c r="O33" i="37"/>
  <c r="S32" i="37"/>
  <c r="O32" i="37"/>
  <c r="O31" i="37"/>
  <c r="S31" i="37" s="1"/>
  <c r="O30" i="37"/>
  <c r="S30" i="37" s="1"/>
  <c r="S29" i="37"/>
  <c r="O29" i="37"/>
  <c r="S28" i="37"/>
  <c r="O28" i="37"/>
  <c r="O27" i="37"/>
  <c r="S27" i="37" s="1"/>
  <c r="O26" i="37"/>
  <c r="S26" i="37" s="1"/>
  <c r="S25" i="37"/>
  <c r="O25" i="37"/>
  <c r="S24" i="37"/>
  <c r="O24" i="37"/>
  <c r="O23" i="37"/>
  <c r="S23" i="37" s="1"/>
  <c r="O22" i="37"/>
  <c r="S22" i="37" s="1"/>
  <c r="S21" i="37"/>
  <c r="O21" i="37"/>
  <c r="O34" i="37" s="1"/>
  <c r="K35" i="37" l="1"/>
  <c r="M35" i="37"/>
  <c r="O35" i="37"/>
  <c r="Q35" i="37"/>
  <c r="E35" i="37"/>
  <c r="S34" i="37"/>
  <c r="S35" i="37" s="1"/>
  <c r="I35" i="37"/>
  <c r="H64" i="35" l="1"/>
  <c r="H52" i="35"/>
  <c r="Q34" i="35"/>
  <c r="M34" i="35"/>
  <c r="K34" i="35"/>
  <c r="I34" i="35"/>
  <c r="E34" i="35"/>
  <c r="O33" i="35"/>
  <c r="S33" i="35" s="1"/>
  <c r="S32" i="35"/>
  <c r="O32" i="35"/>
  <c r="O31" i="35"/>
  <c r="S31" i="35" s="1"/>
  <c r="O30" i="35"/>
  <c r="S30" i="35" s="1"/>
  <c r="O29" i="35"/>
  <c r="S29" i="35" s="1"/>
  <c r="S28" i="35"/>
  <c r="O28" i="35"/>
  <c r="O27" i="35"/>
  <c r="S27" i="35" s="1"/>
  <c r="O26" i="35"/>
  <c r="S26" i="35" s="1"/>
  <c r="O25" i="35"/>
  <c r="S25" i="35" s="1"/>
  <c r="S24" i="35"/>
  <c r="O24" i="35"/>
  <c r="O23" i="35"/>
  <c r="S23" i="35" s="1"/>
  <c r="O22" i="35"/>
  <c r="S22" i="35" s="1"/>
  <c r="O21" i="35"/>
  <c r="S21" i="35" s="1"/>
  <c r="Q35" i="35" l="1"/>
  <c r="K35" i="35"/>
  <c r="M35" i="35"/>
  <c r="S34" i="35"/>
  <c r="S35" i="35" s="1"/>
  <c r="I35" i="35"/>
  <c r="O34" i="35"/>
  <c r="O35" i="35" s="1"/>
  <c r="E35" i="35" l="1"/>
  <c r="F17" i="32" l="1"/>
  <c r="E8" i="32"/>
  <c r="E7" i="32"/>
  <c r="E6" i="32"/>
  <c r="E5" i="32"/>
  <c r="E3" i="32"/>
  <c r="E17" i="32" s="1"/>
  <c r="F18" i="31"/>
  <c r="E17" i="31"/>
  <c r="E16" i="31"/>
  <c r="E15" i="31"/>
  <c r="E14" i="31"/>
  <c r="E13" i="31"/>
  <c r="E12" i="31"/>
  <c r="E11" i="31"/>
  <c r="E10" i="31"/>
  <c r="E9" i="31"/>
  <c r="E8" i="31"/>
  <c r="E7" i="31"/>
  <c r="E6" i="31"/>
  <c r="E5" i="31"/>
  <c r="E4" i="31"/>
  <c r="E27" i="30" l="1"/>
  <c r="E26" i="30"/>
  <c r="E28" i="30" s="1"/>
  <c r="E22" i="30"/>
  <c r="E21" i="30"/>
  <c r="E20" i="30"/>
  <c r="E19" i="30"/>
  <c r="E18" i="30"/>
  <c r="E17" i="30"/>
  <c r="E16" i="30"/>
  <c r="E15" i="30"/>
  <c r="E14" i="30"/>
  <c r="E13" i="30"/>
  <c r="E12" i="30"/>
  <c r="E11" i="30"/>
  <c r="E10" i="30"/>
  <c r="E9" i="30"/>
  <c r="E8" i="30"/>
  <c r="E7" i="30"/>
  <c r="E6" i="30"/>
  <c r="E5" i="30"/>
  <c r="E4" i="30"/>
  <c r="E3" i="30"/>
  <c r="E23" i="30" s="1"/>
  <c r="E31" i="29"/>
  <c r="E28" i="29"/>
  <c r="E24" i="29"/>
  <c r="E23" i="29"/>
  <c r="E25" i="29" s="1"/>
  <c r="E19" i="29"/>
  <c r="E18" i="29"/>
  <c r="E17" i="29"/>
  <c r="E16" i="29"/>
  <c r="E15" i="29"/>
  <c r="E14" i="29"/>
  <c r="E12" i="29"/>
  <c r="E11" i="29"/>
  <c r="E10" i="29"/>
  <c r="E9" i="29"/>
  <c r="E20" i="29" s="1"/>
  <c r="E8" i="29"/>
  <c r="E7" i="29"/>
  <c r="E6" i="29"/>
  <c r="E5" i="29"/>
  <c r="E4" i="29"/>
  <c r="H64" i="28" l="1"/>
  <c r="H52" i="28"/>
  <c r="Q34" i="28"/>
  <c r="M34" i="28"/>
  <c r="K34" i="28"/>
  <c r="I34" i="28"/>
  <c r="E34" i="28"/>
  <c r="O33" i="28"/>
  <c r="S33" i="28" s="1"/>
  <c r="O32" i="28"/>
  <c r="S32" i="28" s="1"/>
  <c r="O31" i="28"/>
  <c r="S31" i="28" s="1"/>
  <c r="O30" i="28"/>
  <c r="S30" i="28" s="1"/>
  <c r="O29" i="28"/>
  <c r="S29" i="28" s="1"/>
  <c r="O28" i="28"/>
  <c r="S28" i="28" s="1"/>
  <c r="O27" i="28"/>
  <c r="S27" i="28" s="1"/>
  <c r="O26" i="28"/>
  <c r="S26" i="28" s="1"/>
  <c r="O25" i="28"/>
  <c r="S25" i="28" s="1"/>
  <c r="O24" i="28"/>
  <c r="S24" i="28" s="1"/>
  <c r="O23" i="28"/>
  <c r="S23" i="28" s="1"/>
  <c r="O22" i="28"/>
  <c r="S22" i="28" s="1"/>
  <c r="O21" i="28"/>
  <c r="S21" i="28" s="1"/>
  <c r="O33" i="27"/>
  <c r="S33" i="27" s="1"/>
  <c r="O32" i="27"/>
  <c r="S32" i="27" s="1"/>
  <c r="O31" i="27"/>
  <c r="S31" i="27" s="1"/>
  <c r="O30" i="27"/>
  <c r="S30" i="27" s="1"/>
  <c r="O29" i="27"/>
  <c r="O28" i="27"/>
  <c r="S28" i="27" s="1"/>
  <c r="O27" i="27"/>
  <c r="O26" i="27"/>
  <c r="O25" i="27"/>
  <c r="S25" i="27" s="1"/>
  <c r="O24" i="27"/>
  <c r="O23" i="27"/>
  <c r="S23" i="27" s="1"/>
  <c r="O22" i="27"/>
  <c r="S22" i="27" s="1"/>
  <c r="O21" i="27"/>
  <c r="H64" i="27"/>
  <c r="H52" i="27"/>
  <c r="Q34" i="27"/>
  <c r="M34" i="27"/>
  <c r="K34" i="27"/>
  <c r="I34" i="27"/>
  <c r="E34" i="27"/>
  <c r="S29" i="27"/>
  <c r="S27" i="27"/>
  <c r="S26" i="27"/>
  <c r="S24" i="27"/>
  <c r="M35" i="28" l="1"/>
  <c r="Q35" i="28"/>
  <c r="K35" i="28"/>
  <c r="S34" i="28"/>
  <c r="S35" i="28" s="1"/>
  <c r="I35" i="28"/>
  <c r="O34" i="28"/>
  <c r="O35" i="28" s="1"/>
  <c r="O34" i="27"/>
  <c r="E35" i="27" s="1"/>
  <c r="I35" i="27"/>
  <c r="K35" i="27"/>
  <c r="M35" i="27"/>
  <c r="Q35" i="27"/>
  <c r="S21" i="27"/>
  <c r="S34" i="27" s="1"/>
  <c r="S35" i="27" s="1"/>
  <c r="E35" i="28" l="1"/>
  <c r="O3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Yamaguchi Teruko（山口 照子）オリックス</author>
    <author>Kawabata Kiyoshi（川端 潔）オリックス</author>
  </authors>
  <commentList>
    <comment ref="I3" authorId="0" shapeId="0" xr:uid="{90E166FC-F0F7-453F-84A7-26230D22BD09}">
      <text>
        <r>
          <rPr>
            <sz val="9"/>
            <color indexed="81"/>
            <rFont val="游ゴシック"/>
            <family val="3"/>
            <charset val="128"/>
            <scheme val="minor"/>
          </rPr>
          <t>実績報告をする年度を入力してください</t>
        </r>
      </text>
    </comment>
    <comment ref="S16" authorId="1" shapeId="0" xr:uid="{BAE462FF-3B8D-4E06-8F0A-DB992C93CF2D}">
      <text>
        <r>
          <rPr>
            <sz val="9"/>
            <color indexed="81"/>
            <rFont val="游ゴシック"/>
            <family val="3"/>
            <charset val="128"/>
            <scheme val="minor"/>
          </rPr>
          <t>選択して下さい</t>
        </r>
      </text>
    </comment>
    <comment ref="M20" authorId="0" shapeId="0" xr:uid="{D990276E-1D5D-4596-BDAC-13ACDCA0E1E4}">
      <text>
        <r>
          <rPr>
            <sz val="9"/>
            <color indexed="81"/>
            <rFont val="游ゴシック"/>
            <family val="3"/>
            <charset val="128"/>
            <scheme val="minor"/>
          </rPr>
          <t>保護者以外の大人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Yamaguchi Teruko（山口 照子）オリックス</author>
    <author>Kawabata Kiyoshi（川端 潔）オリックス</author>
  </authors>
  <commentList>
    <comment ref="I3" authorId="0" shapeId="0" xr:uid="{FF175C03-DCEE-4D5B-B72A-49C4364F2E2B}">
      <text>
        <r>
          <rPr>
            <sz val="9"/>
            <color indexed="81"/>
            <rFont val="游ゴシック"/>
            <family val="3"/>
            <charset val="128"/>
            <scheme val="minor"/>
          </rPr>
          <t>実績報告をする年度を入力してください</t>
        </r>
      </text>
    </comment>
    <comment ref="S16" authorId="1" shapeId="0" xr:uid="{5A69D742-AD82-4A0C-89FF-D2FC962B8701}">
      <text>
        <r>
          <rPr>
            <sz val="9"/>
            <color indexed="81"/>
            <rFont val="游ゴシック"/>
            <family val="3"/>
            <charset val="128"/>
            <scheme val="minor"/>
          </rPr>
          <t>選択して下さい</t>
        </r>
      </text>
    </comment>
    <comment ref="M20" authorId="0" shapeId="0" xr:uid="{D3854E7E-1286-4005-AC2E-8E71A67C6BD7}">
      <text>
        <r>
          <rPr>
            <sz val="9"/>
            <color indexed="81"/>
            <rFont val="游ゴシック"/>
            <family val="3"/>
            <charset val="128"/>
            <scheme val="minor"/>
          </rPr>
          <t>保護者以外の大人</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Yamaguchi Teruko（山口 照子）オリックス</author>
    <author>Kawabata Kiyoshi（川端 潔）オリックス</author>
  </authors>
  <commentList>
    <comment ref="I3" authorId="0" shapeId="0" xr:uid="{0DDCDFD2-6037-4040-AD49-54381CCA278E}">
      <text>
        <r>
          <rPr>
            <sz val="9"/>
            <color indexed="81"/>
            <rFont val="游ゴシック"/>
            <family val="3"/>
            <charset val="128"/>
            <scheme val="minor"/>
          </rPr>
          <t>実績報告をする年度を入力してください</t>
        </r>
      </text>
    </comment>
    <comment ref="S16" authorId="1" shapeId="0" xr:uid="{4B2424A6-E26C-417F-9F5E-5CD727D2C5C3}">
      <text>
        <r>
          <rPr>
            <sz val="9"/>
            <color indexed="81"/>
            <rFont val="游ゴシック"/>
            <family val="3"/>
            <charset val="128"/>
            <scheme val="minor"/>
          </rPr>
          <t>選択して下さい</t>
        </r>
      </text>
    </comment>
    <comment ref="M20" authorId="0" shapeId="0" xr:uid="{E94079B4-00E1-415B-AE8A-73B08CD12080}">
      <text>
        <r>
          <rPr>
            <sz val="9"/>
            <color indexed="81"/>
            <rFont val="游ゴシック"/>
            <family val="3"/>
            <charset val="128"/>
            <scheme val="minor"/>
          </rPr>
          <t>保護者以外の大人</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Yamaguchi Teruko（山口 照子）オリックス</author>
    <author>Kawabata Kiyoshi（川端 潔）オリックス</author>
  </authors>
  <commentList>
    <comment ref="I3" authorId="0" shapeId="0" xr:uid="{283598EF-C25B-45D2-9745-318C190DAB6A}">
      <text>
        <r>
          <rPr>
            <sz val="9"/>
            <color indexed="81"/>
            <rFont val="游ゴシック"/>
            <family val="3"/>
            <charset val="128"/>
            <scheme val="minor"/>
          </rPr>
          <t>実績報告をする年度を入力してください</t>
        </r>
      </text>
    </comment>
    <comment ref="S16" authorId="1" shapeId="0" xr:uid="{88990D4E-34AA-4341-A842-E7E90ABB7051}">
      <text>
        <r>
          <rPr>
            <sz val="9"/>
            <color indexed="81"/>
            <rFont val="游ゴシック"/>
            <family val="3"/>
            <charset val="128"/>
            <scheme val="minor"/>
          </rPr>
          <t>選択して下さい</t>
        </r>
      </text>
    </comment>
    <comment ref="M20" authorId="0" shapeId="0" xr:uid="{A7E3303C-7A05-46E5-85D9-CD16B24D99EF}">
      <text>
        <r>
          <rPr>
            <sz val="9"/>
            <color indexed="81"/>
            <rFont val="游ゴシック"/>
            <family val="3"/>
            <charset val="128"/>
            <scheme val="minor"/>
          </rPr>
          <t>保護者以外の大人</t>
        </r>
      </text>
    </comment>
  </commentList>
</comments>
</file>

<file path=xl/sharedStrings.xml><?xml version="1.0" encoding="utf-8"?>
<sst xmlns="http://schemas.openxmlformats.org/spreadsheetml/2006/main" count="902" uniqueCount="161">
  <si>
    <t>子ども食堂名</t>
    <rPh sb="0" eb="1">
      <t>コ</t>
    </rPh>
    <rPh sb="3" eb="6">
      <t>ショクドウメイ</t>
    </rPh>
    <phoneticPr fontId="1"/>
  </si>
  <si>
    <t>（収入）</t>
    <rPh sb="1" eb="3">
      <t>シュウニュウ</t>
    </rPh>
    <phoneticPr fontId="1"/>
  </si>
  <si>
    <t>科目</t>
    <rPh sb="0" eb="2">
      <t>カモク</t>
    </rPh>
    <phoneticPr fontId="1"/>
  </si>
  <si>
    <t>収入額</t>
    <rPh sb="0" eb="3">
      <t>シュウニュウガク</t>
    </rPh>
    <phoneticPr fontId="1"/>
  </si>
  <si>
    <t>備考</t>
    <rPh sb="0" eb="2">
      <t>ビコウ</t>
    </rPh>
    <phoneticPr fontId="1"/>
  </si>
  <si>
    <t>参加費収入</t>
    <rPh sb="0" eb="3">
      <t>サンカヒ</t>
    </rPh>
    <rPh sb="3" eb="5">
      <t>シュウニュウ</t>
    </rPh>
    <phoneticPr fontId="1"/>
  </si>
  <si>
    <t>団体負担額</t>
    <rPh sb="0" eb="2">
      <t>ダンタイ</t>
    </rPh>
    <rPh sb="2" eb="5">
      <t>フタンガク</t>
    </rPh>
    <phoneticPr fontId="1"/>
  </si>
  <si>
    <t>（支出）</t>
    <rPh sb="1" eb="3">
      <t>シシュツ</t>
    </rPh>
    <phoneticPr fontId="1"/>
  </si>
  <si>
    <t>“子ども食堂応援プロジェクト”</t>
    <phoneticPr fontId="1"/>
  </si>
  <si>
    <t>特記事項記入欄</t>
  </si>
  <si>
    <t>人</t>
    <rPh sb="0" eb="1">
      <t>ニン</t>
    </rPh>
    <phoneticPr fontId="1"/>
  </si>
  <si>
    <t>年度　実績報告書</t>
    <rPh sb="0" eb="2">
      <t>ネンド</t>
    </rPh>
    <rPh sb="3" eb="5">
      <t>ジッセキ</t>
    </rPh>
    <rPh sb="5" eb="8">
      <t>ホウコクショ</t>
    </rPh>
    <phoneticPr fontId="1"/>
  </si>
  <si>
    <t>団体名</t>
    <rPh sb="0" eb="2">
      <t>ダンタイ</t>
    </rPh>
    <rPh sb="2" eb="3">
      <t>メイ</t>
    </rPh>
    <phoneticPr fontId="1"/>
  </si>
  <si>
    <t>代表者名</t>
    <rPh sb="0" eb="3">
      <t>ダイヒョウシャ</t>
    </rPh>
    <rPh sb="3" eb="4">
      <t>メイ</t>
    </rPh>
    <phoneticPr fontId="1"/>
  </si>
  <si>
    <t>１．実施報告</t>
    <rPh sb="2" eb="4">
      <t>ジッシ</t>
    </rPh>
    <rPh sb="4" eb="6">
      <t>ホウコク</t>
    </rPh>
    <phoneticPr fontId="1"/>
  </si>
  <si>
    <t>２．収支報告</t>
    <rPh sb="2" eb="4">
      <t>シュウシ</t>
    </rPh>
    <rPh sb="4" eb="6">
      <t>ホウコク</t>
    </rPh>
    <phoneticPr fontId="1"/>
  </si>
  <si>
    <t>開催日</t>
    <rPh sb="0" eb="3">
      <t>カイサイビ</t>
    </rPh>
    <phoneticPr fontId="1"/>
  </si>
  <si>
    <t>支 出 合 計</t>
    <rPh sb="0" eb="1">
      <t>シ</t>
    </rPh>
    <rPh sb="2" eb="3">
      <t>デ</t>
    </rPh>
    <rPh sb="4" eb="5">
      <t>ゴウ</t>
    </rPh>
    <rPh sb="6" eb="7">
      <t>ケイ</t>
    </rPh>
    <phoneticPr fontId="1"/>
  </si>
  <si>
    <t>収 入 合 計</t>
    <rPh sb="0" eb="1">
      <t>オサム</t>
    </rPh>
    <rPh sb="2" eb="3">
      <t>イ</t>
    </rPh>
    <rPh sb="4" eb="5">
      <t>ゴウ</t>
    </rPh>
    <rPh sb="6" eb="7">
      <t>ケイ</t>
    </rPh>
    <phoneticPr fontId="1"/>
  </si>
  <si>
    <t>* 設備整備を行った場合については、領収書（コピー可）および購入物品の写真を添えてください。</t>
    <phoneticPr fontId="1"/>
  </si>
  <si>
    <t>* 子ども食堂のPRチラシや広報等がある場合は、あわせて添付してください。</t>
    <phoneticPr fontId="1"/>
  </si>
  <si>
    <t>スタッフ</t>
    <phoneticPr fontId="1"/>
  </si>
  <si>
    <t>* 入力欄が足りない場合は、行を挿入して追加してください。</t>
    <rPh sb="2" eb="4">
      <t>ニュウリョク</t>
    </rPh>
    <rPh sb="4" eb="5">
      <t>ラン</t>
    </rPh>
    <rPh sb="14" eb="15">
      <t>ギョウ</t>
    </rPh>
    <rPh sb="16" eb="18">
      <t>ソウニュウ</t>
    </rPh>
    <rPh sb="20" eb="22">
      <t>ツイカ</t>
    </rPh>
    <phoneticPr fontId="1"/>
  </si>
  <si>
    <t>　　※決定通知書に記載のある助成期間について開催実績を報告してください。</t>
    <rPh sb="22" eb="24">
      <t>カイサイ</t>
    </rPh>
    <rPh sb="24" eb="26">
      <t>ジッセキ</t>
    </rPh>
    <phoneticPr fontId="1"/>
  </si>
  <si>
    <t>合計</t>
    <rPh sb="0" eb="2">
      <t>ゴウケイ</t>
    </rPh>
    <phoneticPr fontId="1"/>
  </si>
  <si>
    <t>　　※決定通知書に記載のある助成期間について収支を報告してください。</t>
    <rPh sb="22" eb="24">
      <t>シュウシ</t>
    </rPh>
    <phoneticPr fontId="1"/>
  </si>
  <si>
    <t>食</t>
    <rPh sb="0" eb="1">
      <t>ショク</t>
    </rPh>
    <phoneticPr fontId="1"/>
  </si>
  <si>
    <t>メニュー・内容等</t>
    <rPh sb="5" eb="7">
      <t>ナイヨウ</t>
    </rPh>
    <rPh sb="7" eb="8">
      <t>トウ</t>
    </rPh>
    <phoneticPr fontId="1"/>
  </si>
  <si>
    <t>子ども</t>
    <rPh sb="0" eb="1">
      <t>コ</t>
    </rPh>
    <phoneticPr fontId="1"/>
  </si>
  <si>
    <t>参加者</t>
    <rPh sb="0" eb="3">
      <t>サンカシャ</t>
    </rPh>
    <phoneticPr fontId="1"/>
  </si>
  <si>
    <t>保護者</t>
    <rPh sb="0" eb="3">
      <t>ホゴシャ</t>
    </rPh>
    <phoneticPr fontId="1"/>
  </si>
  <si>
    <t>開催時間</t>
    <rPh sb="0" eb="2">
      <t>カイサイ</t>
    </rPh>
    <rPh sb="2" eb="4">
      <t>ジカン</t>
    </rPh>
    <phoneticPr fontId="1"/>
  </si>
  <si>
    <t>開催回</t>
    <rPh sb="0" eb="3">
      <t>カイサイカイ</t>
    </rPh>
    <phoneticPr fontId="1"/>
  </si>
  <si>
    <t>円</t>
    <rPh sb="0" eb="1">
      <t>エン</t>
    </rPh>
    <phoneticPr fontId="1"/>
  </si>
  <si>
    <t>その他補助金・助成金</t>
    <rPh sb="2" eb="3">
      <t>タ</t>
    </rPh>
    <rPh sb="3" eb="5">
      <t>ホジョ</t>
    </rPh>
    <rPh sb="5" eb="6">
      <t>キン</t>
    </rPh>
    <rPh sb="7" eb="10">
      <t>ジョセイキン</t>
    </rPh>
    <phoneticPr fontId="1"/>
  </si>
  <si>
    <t>その他大人</t>
    <rPh sb="2" eb="3">
      <t>タ</t>
    </rPh>
    <rPh sb="3" eb="5">
      <t>オトナ</t>
    </rPh>
    <phoneticPr fontId="1"/>
  </si>
  <si>
    <t>支出額</t>
    <rPh sb="0" eb="2">
      <t>シシュツ</t>
    </rPh>
    <phoneticPr fontId="1"/>
  </si>
  <si>
    <t>オリックス宮内財団　助成金</t>
    <rPh sb="5" eb="7">
      <t>ミヤウチ</t>
    </rPh>
    <rPh sb="7" eb="9">
      <t>ザイダン</t>
    </rPh>
    <rPh sb="10" eb="13">
      <t>ジョセイキン</t>
    </rPh>
    <phoneticPr fontId="1"/>
  </si>
  <si>
    <t>食材費</t>
    <rPh sb="0" eb="3">
      <t>ショクザイヒ</t>
    </rPh>
    <phoneticPr fontId="1"/>
  </si>
  <si>
    <t>ビビンバ・スープ</t>
    <phoneticPr fontId="1"/>
  </si>
  <si>
    <t>三色丼・味噌汁</t>
    <rPh sb="0" eb="3">
      <t>サンショクドン</t>
    </rPh>
    <rPh sb="4" eb="7">
      <t>ミソシル</t>
    </rPh>
    <phoneticPr fontId="1"/>
  </si>
  <si>
    <t>そうめん・アイス</t>
    <phoneticPr fontId="1"/>
  </si>
  <si>
    <t>ホットドッグ・ポテトフライ</t>
    <phoneticPr fontId="1"/>
  </si>
  <si>
    <t>カレーライス・グリーンサラダ</t>
    <phoneticPr fontId="1"/>
  </si>
  <si>
    <t>カレーライス・トマトサラダ</t>
    <phoneticPr fontId="1"/>
  </si>
  <si>
    <t>ハンバーグ・ポテトサラダ</t>
    <phoneticPr fontId="1"/>
  </si>
  <si>
    <t>鶏唐揚げ・味噌汁</t>
    <rPh sb="0" eb="1">
      <t>トリ</t>
    </rPh>
    <rPh sb="1" eb="3">
      <t>カラア</t>
    </rPh>
    <rPh sb="5" eb="8">
      <t>ミソシル</t>
    </rPh>
    <phoneticPr fontId="1"/>
  </si>
  <si>
    <t>おにぎり・豚汁</t>
    <rPh sb="5" eb="7">
      <t>トンジル</t>
    </rPh>
    <phoneticPr fontId="1"/>
  </si>
  <si>
    <t>ミートローフ・クリームシチュー</t>
    <phoneticPr fontId="1"/>
  </si>
  <si>
    <t>ちらし寿司・すまし汁</t>
    <rPh sb="3" eb="5">
      <t>スシ</t>
    </rPh>
    <rPh sb="9" eb="10">
      <t>ジル</t>
    </rPh>
    <phoneticPr fontId="1"/>
  </si>
  <si>
    <t>巻き寿司・けんちん汁</t>
    <rPh sb="0" eb="1">
      <t>マキ</t>
    </rPh>
    <rPh sb="2" eb="4">
      <t>スシ</t>
    </rPh>
    <rPh sb="9" eb="10">
      <t>ジル</t>
    </rPh>
    <phoneticPr fontId="1"/>
  </si>
  <si>
    <t>食数合計</t>
    <rPh sb="0" eb="2">
      <t>ショクスウ</t>
    </rPh>
    <rPh sb="2" eb="4">
      <t>ゴウケイ</t>
    </rPh>
    <phoneticPr fontId="1"/>
  </si>
  <si>
    <t>消耗品費</t>
    <rPh sb="0" eb="4">
      <t>ショウモウヒンヒ</t>
    </rPh>
    <phoneticPr fontId="1"/>
  </si>
  <si>
    <t>ボランティア交通費</t>
    <rPh sb="6" eb="9">
      <t>コウツウヒ</t>
    </rPh>
    <phoneticPr fontId="1"/>
  </si>
  <si>
    <t>500円×延べ65人</t>
    <rPh sb="3" eb="4">
      <t>エン</t>
    </rPh>
    <rPh sb="5" eb="6">
      <t>ノ</t>
    </rPh>
    <rPh sb="9" eb="10">
      <t>ニン</t>
    </rPh>
    <phoneticPr fontId="1"/>
  </si>
  <si>
    <t>チラシ代</t>
    <rPh sb="3" eb="4">
      <t>ダイ</t>
    </rPh>
    <phoneticPr fontId="1"/>
  </si>
  <si>
    <t>冷蔵庫</t>
    <rPh sb="0" eb="3">
      <t>レイゾウコ</t>
    </rPh>
    <phoneticPr fontId="1"/>
  </si>
  <si>
    <t>鍋</t>
    <rPh sb="0" eb="1">
      <t>ナベ</t>
    </rPh>
    <phoneticPr fontId="1"/>
  </si>
  <si>
    <t>保険料</t>
    <rPh sb="0" eb="3">
      <t>ホケンリョウ</t>
    </rPh>
    <phoneticPr fontId="1"/>
  </si>
  <si>
    <t>28円×80人×12回</t>
    <rPh sb="2" eb="3">
      <t>エン</t>
    </rPh>
    <rPh sb="6" eb="7">
      <t>ニン</t>
    </rPh>
    <rPh sb="10" eb="11">
      <t>カイ</t>
    </rPh>
    <phoneticPr fontId="1"/>
  </si>
  <si>
    <t>寄付金</t>
    <rPh sb="0" eb="3">
      <t>キフキン</t>
    </rPh>
    <phoneticPr fontId="1"/>
  </si>
  <si>
    <t>１）子ども食堂の開催実績</t>
    <rPh sb="2" eb="3">
      <t>コ</t>
    </rPh>
    <rPh sb="5" eb="7">
      <t>ショクドウ</t>
    </rPh>
    <rPh sb="8" eb="10">
      <t>カイサイ</t>
    </rPh>
    <rPh sb="10" eb="12">
      <t>ジッセキ</t>
    </rPh>
    <phoneticPr fontId="1"/>
  </si>
  <si>
    <t>オリックス子ども食堂</t>
    <rPh sb="5" eb="6">
      <t>コ</t>
    </rPh>
    <rPh sb="8" eb="10">
      <t>ショクドウ</t>
    </rPh>
    <phoneticPr fontId="1"/>
  </si>
  <si>
    <t>代表　財団　一郎</t>
    <rPh sb="0" eb="2">
      <t>ダイヒョウ</t>
    </rPh>
    <rPh sb="3" eb="5">
      <t>ザイダン</t>
    </rPh>
    <rPh sb="6" eb="8">
      <t>イチロウ</t>
    </rPh>
    <phoneticPr fontId="1"/>
  </si>
  <si>
    <t>　　オリックス宮内財団　御中</t>
    <phoneticPr fontId="1"/>
  </si>
  <si>
    <t>オリックス子ども食堂の会</t>
    <rPh sb="5" eb="6">
      <t>コ</t>
    </rPh>
    <rPh sb="8" eb="10">
      <t>ショクドウ</t>
    </rPh>
    <rPh sb="11" eb="12">
      <t>カイ</t>
    </rPh>
    <phoneticPr fontId="1"/>
  </si>
  <si>
    <t>～</t>
    <phoneticPr fontId="1"/>
  </si>
  <si>
    <t>11:00</t>
    <phoneticPr fontId="1"/>
  </si>
  <si>
    <t>参加人数 合計　</t>
    <rPh sb="0" eb="2">
      <t>サンカ</t>
    </rPh>
    <rPh sb="2" eb="4">
      <t>ニンズウ</t>
    </rPh>
    <rPh sb="5" eb="7">
      <t>ゴウケイ</t>
    </rPh>
    <phoneticPr fontId="1"/>
  </si>
  <si>
    <t>参加人数 平均　</t>
    <rPh sb="0" eb="4">
      <t>サンカニンズウ</t>
    </rPh>
    <rPh sb="5" eb="7">
      <t>ヘイキン</t>
    </rPh>
    <phoneticPr fontId="1"/>
  </si>
  <si>
    <t>開催回数　</t>
    <rPh sb="0" eb="4">
      <t>カイサイカイスウ</t>
    </rPh>
    <phoneticPr fontId="1"/>
  </si>
  <si>
    <t>子と保護者の割合　</t>
    <rPh sb="0" eb="1">
      <t>コ</t>
    </rPh>
    <rPh sb="2" eb="5">
      <t>ホゴシャ</t>
    </rPh>
    <rPh sb="6" eb="8">
      <t>ワリアイ</t>
    </rPh>
    <phoneticPr fontId="1"/>
  </si>
  <si>
    <t>2000部</t>
    <rPh sb="4" eb="5">
      <t>ブ</t>
    </rPh>
    <phoneticPr fontId="1"/>
  </si>
  <si>
    <t>●●市、●●市社会福祉協議会</t>
    <rPh sb="2" eb="3">
      <t>シ</t>
    </rPh>
    <rPh sb="6" eb="7">
      <t>シ</t>
    </rPh>
    <rPh sb="7" eb="9">
      <t>シャカイ</t>
    </rPh>
    <rPh sb="9" eb="11">
      <t>フクシ</t>
    </rPh>
    <rPh sb="11" eb="14">
      <t>キョウギカイ</t>
    </rPh>
    <phoneticPr fontId="1"/>
  </si>
  <si>
    <t>※黄色がついているところにご記入下さい。</t>
    <rPh sb="1" eb="3">
      <t>キイロ</t>
    </rPh>
    <rPh sb="3" eb="4">
      <t>ミドリイロ</t>
    </rPh>
    <rPh sb="14" eb="16">
      <t>キニュウ</t>
    </rPh>
    <rPh sb="16" eb="17">
      <t>クダ</t>
    </rPh>
    <phoneticPr fontId="1"/>
  </si>
  <si>
    <r>
      <rPr>
        <b/>
        <sz val="11"/>
        <color rgb="FFFF0000"/>
        <rFont val="游ゴシック"/>
        <family val="3"/>
        <charset val="128"/>
        <scheme val="minor"/>
      </rPr>
      <t>* 支援を行った運営費については、原則、領収書は不要です。</t>
    </r>
    <r>
      <rPr>
        <sz val="11"/>
        <rFont val="游ゴシック"/>
        <family val="3"/>
        <charset val="128"/>
        <scheme val="minor"/>
      </rPr>
      <t>ただし、使途について説明を求めることがあります。</t>
    </r>
    <phoneticPr fontId="1"/>
  </si>
  <si>
    <t>スタッフへの食事提供有無</t>
    <rPh sb="6" eb="10">
      <t>ショクジテイキョウ</t>
    </rPh>
    <rPh sb="10" eb="12">
      <t>ウム</t>
    </rPh>
    <phoneticPr fontId="1"/>
  </si>
  <si>
    <t>13:00</t>
    <phoneticPr fontId="1"/>
  </si>
  <si>
    <t>無し</t>
  </si>
  <si>
    <t>* 開催回数20回以上の場合は、管理表等の別紙添付でも可とします。</t>
    <phoneticPr fontId="1"/>
  </si>
  <si>
    <t>* 回数欄が足りない場合は、回数分の行を挿入、数式等をコピーペースト後に、記入して下さい。</t>
    <rPh sb="2" eb="4">
      <t>カイスウ</t>
    </rPh>
    <rPh sb="4" eb="5">
      <t>ラン</t>
    </rPh>
    <rPh sb="14" eb="16">
      <t>カイスウ</t>
    </rPh>
    <rPh sb="16" eb="17">
      <t>ブン</t>
    </rPh>
    <rPh sb="18" eb="19">
      <t>ギョウ</t>
    </rPh>
    <rPh sb="20" eb="22">
      <t>ソウニュウ</t>
    </rPh>
    <rPh sb="23" eb="25">
      <t>スウシキ</t>
    </rPh>
    <rPh sb="25" eb="26">
      <t>トウ</t>
    </rPh>
    <rPh sb="34" eb="35">
      <t>ゴ</t>
    </rPh>
    <rPh sb="37" eb="39">
      <t>キニュウ</t>
    </rPh>
    <rPh sb="41" eb="42">
      <t>クダ</t>
    </rPh>
    <phoneticPr fontId="1"/>
  </si>
  <si>
    <t>　独自の書式でご提出いただく場合は各回の参加人数（子供、保護者、その他大人、スタッフ内訳）と</t>
    <rPh sb="1" eb="3">
      <t>ドクジ</t>
    </rPh>
    <phoneticPr fontId="1"/>
  </si>
  <si>
    <t>　合計が分かるようにしてください。</t>
    <phoneticPr fontId="1"/>
  </si>
  <si>
    <t>※ 収入の合計と支出の合計は同額になるようにしてください</t>
    <rPh sb="2" eb="4">
      <t>シュウニュウ</t>
    </rPh>
    <rPh sb="5" eb="7">
      <t>ゴウケイ</t>
    </rPh>
    <rPh sb="8" eb="10">
      <t>シシュツ</t>
    </rPh>
    <rPh sb="11" eb="13">
      <t>ゴウケイ</t>
    </rPh>
    <rPh sb="14" eb="16">
      <t>ドウガク</t>
    </rPh>
    <phoneticPr fontId="1"/>
  </si>
  <si>
    <t>※ 支出の合計と収入の合計は同額になるようにしてください</t>
    <rPh sb="2" eb="4">
      <t>シシュツ</t>
    </rPh>
    <rPh sb="5" eb="7">
      <t>ゴウケイ</t>
    </rPh>
    <rPh sb="8" eb="10">
      <t>シュウニュウ</t>
    </rPh>
    <rPh sb="11" eb="13">
      <t>ゴウケイ</t>
    </rPh>
    <rPh sb="14" eb="16">
      <t>ドウガク</t>
    </rPh>
    <phoneticPr fontId="1"/>
  </si>
  <si>
    <t>2025年4月～2026年3月の実績報告書を作成して、申請書と一緒に提出してください</t>
    <rPh sb="4" eb="5">
      <t>ネン</t>
    </rPh>
    <rPh sb="6" eb="7">
      <t>ガツ</t>
    </rPh>
    <rPh sb="12" eb="13">
      <t>ネン</t>
    </rPh>
    <rPh sb="14" eb="15">
      <t>ガツ</t>
    </rPh>
    <rPh sb="16" eb="21">
      <t>ジッセキホウコクショ</t>
    </rPh>
    <rPh sb="22" eb="24">
      <t>サクセイ</t>
    </rPh>
    <rPh sb="27" eb="30">
      <t>シンセイショ</t>
    </rPh>
    <rPh sb="31" eb="33">
      <t>イッショ</t>
    </rPh>
    <rPh sb="34" eb="36">
      <t>テイシュツ</t>
    </rPh>
    <phoneticPr fontId="1"/>
  </si>
  <si>
    <t>2025年4月～2026年3月(2025年度）の実績報告書を作成して、申請書と一緒に提出してください</t>
    <rPh sb="20" eb="22">
      <t>ネンド</t>
    </rPh>
    <phoneticPr fontId="1"/>
  </si>
  <si>
    <t>青に記入してください。</t>
    <rPh sb="0" eb="1">
      <t>アオ</t>
    </rPh>
    <rPh sb="2" eb="4">
      <t>キニュウ</t>
    </rPh>
    <phoneticPr fontId="1"/>
  </si>
  <si>
    <t>計算式が入ってます。</t>
    <rPh sb="0" eb="3">
      <t>ケイサンシキ</t>
    </rPh>
    <rPh sb="4" eb="5">
      <t>ハイ</t>
    </rPh>
    <phoneticPr fontId="1"/>
  </si>
  <si>
    <t>消耗品一覧</t>
    <rPh sb="0" eb="3">
      <t>ショウモウヒン</t>
    </rPh>
    <rPh sb="3" eb="5">
      <t>イチラン</t>
    </rPh>
    <phoneticPr fontId="1"/>
  </si>
  <si>
    <t>シート２記入例ご参照下さい。</t>
    <rPh sb="4" eb="7">
      <t>キニュウレイ</t>
    </rPh>
    <rPh sb="8" eb="10">
      <t>サンショウ</t>
    </rPh>
    <rPh sb="10" eb="11">
      <t>クダ</t>
    </rPh>
    <phoneticPr fontId="1"/>
  </si>
  <si>
    <t>品目</t>
  </si>
  <si>
    <t>単価</t>
  </si>
  <si>
    <t>個数</t>
  </si>
  <si>
    <t>計</t>
  </si>
  <si>
    <t>2</t>
    <phoneticPr fontId="1"/>
  </si>
  <si>
    <t>3</t>
  </si>
  <si>
    <t>4</t>
  </si>
  <si>
    <t>5</t>
  </si>
  <si>
    <t>6</t>
  </si>
  <si>
    <t>7</t>
  </si>
  <si>
    <t>8</t>
  </si>
  <si>
    <t>9</t>
  </si>
  <si>
    <t>10</t>
  </si>
  <si>
    <t>11</t>
  </si>
  <si>
    <t>12</t>
  </si>
  <si>
    <t>13</t>
  </si>
  <si>
    <t>14</t>
  </si>
  <si>
    <t>15</t>
  </si>
  <si>
    <t>16</t>
  </si>
  <si>
    <t>保険料</t>
    <rPh sb="0" eb="2">
      <t>ホケン</t>
    </rPh>
    <rPh sb="2" eb="3">
      <t>リョウ</t>
    </rPh>
    <phoneticPr fontId="1"/>
  </si>
  <si>
    <t>単価</t>
    <rPh sb="0" eb="2">
      <t>タンカ</t>
    </rPh>
    <phoneticPr fontId="1"/>
  </si>
  <si>
    <t>人数</t>
    <rPh sb="0" eb="2">
      <t>ニンズウ</t>
    </rPh>
    <phoneticPr fontId="1"/>
  </si>
  <si>
    <t>ボランティア保険</t>
    <rPh sb="6" eb="8">
      <t>ホケン</t>
    </rPh>
    <phoneticPr fontId="1"/>
  </si>
  <si>
    <t>イベント保険</t>
    <rPh sb="4" eb="6">
      <t>ホケン</t>
    </rPh>
    <phoneticPr fontId="1"/>
  </si>
  <si>
    <t>交通費</t>
  </si>
  <si>
    <t>人数</t>
  </si>
  <si>
    <t>単価×延べ人数</t>
  </si>
  <si>
    <t>印刷費</t>
  </si>
  <si>
    <t>枚数</t>
  </si>
  <si>
    <t>無印良品バガスと竹パルプボウル（紙深皿10枚入り）</t>
    <rPh sb="0" eb="4">
      <t>ムジルシリョウヒン</t>
    </rPh>
    <rPh sb="8" eb="9">
      <t>タケ</t>
    </rPh>
    <rPh sb="16" eb="17">
      <t>カミ</t>
    </rPh>
    <rPh sb="17" eb="19">
      <t>フカザラ</t>
    </rPh>
    <rPh sb="21" eb="23">
      <t>マイイ</t>
    </rPh>
    <phoneticPr fontId="1"/>
  </si>
  <si>
    <t>無印良品バガスと竹パルププレート（紙皿10枚入り）</t>
    <rPh sb="0" eb="4">
      <t>ムジルシリョウヒン</t>
    </rPh>
    <rPh sb="8" eb="9">
      <t>タケ</t>
    </rPh>
    <rPh sb="17" eb="18">
      <t>カミ</t>
    </rPh>
    <rPh sb="18" eb="19">
      <t>ザラ</t>
    </rPh>
    <rPh sb="21" eb="23">
      <t>マイイ</t>
    </rPh>
    <phoneticPr fontId="1"/>
  </si>
  <si>
    <t>無印良品竹割りばし（20膳）</t>
    <rPh sb="0" eb="4">
      <t>ムジルシリョウヒン</t>
    </rPh>
    <rPh sb="4" eb="5">
      <t>タケ</t>
    </rPh>
    <rPh sb="5" eb="6">
      <t>ワ</t>
    </rPh>
    <rPh sb="12" eb="13">
      <t>ゼン</t>
    </rPh>
    <phoneticPr fontId="1"/>
  </si>
  <si>
    <t>無印良品竹スプーン（10本）</t>
    <rPh sb="0" eb="1">
      <t>ム</t>
    </rPh>
    <rPh sb="1" eb="2">
      <t>ジルシ</t>
    </rPh>
    <rPh sb="2" eb="4">
      <t>リョウヒン</t>
    </rPh>
    <rPh sb="4" eb="5">
      <t>タケ</t>
    </rPh>
    <rPh sb="12" eb="13">
      <t>ホン</t>
    </rPh>
    <phoneticPr fontId="1"/>
  </si>
  <si>
    <t>ダイソー紙コップ（50個）</t>
    <rPh sb="4" eb="5">
      <t>カミ</t>
    </rPh>
    <rPh sb="11" eb="12">
      <t>コ</t>
    </rPh>
    <phoneticPr fontId="1"/>
  </si>
  <si>
    <t>ダイソー除菌ウェットティッシュ（50枚）</t>
    <rPh sb="4" eb="6">
      <t>ジョキン</t>
    </rPh>
    <rPh sb="18" eb="19">
      <t>マイ</t>
    </rPh>
    <phoneticPr fontId="1"/>
  </si>
  <si>
    <t>サランラップ22cm×50ｍ</t>
    <phoneticPr fontId="1"/>
  </si>
  <si>
    <t>サランラップ30cm×50ｍ</t>
    <phoneticPr fontId="1"/>
  </si>
  <si>
    <t>アルミホイル25cm×15m</t>
    <phoneticPr fontId="1"/>
  </si>
  <si>
    <t>ダイソーキッチンポリ袋</t>
    <rPh sb="10" eb="11">
      <t>ブクロ</t>
    </rPh>
    <phoneticPr fontId="1"/>
  </si>
  <si>
    <t>キッチン用アルコール除菌スプレー</t>
    <rPh sb="4" eb="5">
      <t>ヨウ</t>
    </rPh>
    <rPh sb="10" eb="12">
      <t>ジョキン</t>
    </rPh>
    <phoneticPr fontId="1"/>
  </si>
  <si>
    <t>ビオレu手指消毒液（400ｍl）</t>
    <rPh sb="4" eb="6">
      <t>シュシ</t>
    </rPh>
    <rPh sb="6" eb="8">
      <t>ショウドク</t>
    </rPh>
    <rPh sb="8" eb="9">
      <t>エキ</t>
    </rPh>
    <phoneticPr fontId="1"/>
  </si>
  <si>
    <t>ゴミ袋（神戸市燃えるゴミ45l×10枚）</t>
    <rPh sb="2" eb="3">
      <t>ブクロ</t>
    </rPh>
    <rPh sb="4" eb="7">
      <t>コウベシ</t>
    </rPh>
    <rPh sb="7" eb="8">
      <t>モ</t>
    </rPh>
    <rPh sb="18" eb="19">
      <t>マイ</t>
    </rPh>
    <phoneticPr fontId="1"/>
  </si>
  <si>
    <t>ゴミ袋（神戸市プラゴミ45l×10枚）</t>
    <rPh sb="2" eb="3">
      <t>ブクロ</t>
    </rPh>
    <rPh sb="4" eb="7">
      <t>コウベシ</t>
    </rPh>
    <rPh sb="17" eb="18">
      <t>マイ</t>
    </rPh>
    <phoneticPr fontId="1"/>
  </si>
  <si>
    <t>計</t>
    <rPh sb="0" eb="1">
      <t>ケイ</t>
    </rPh>
    <phoneticPr fontId="1"/>
  </si>
  <si>
    <t>単価×延べ人数(5人×12回＝60）</t>
    <rPh sb="9" eb="10">
      <t>ニン</t>
    </rPh>
    <rPh sb="13" eb="14">
      <t>カイ</t>
    </rPh>
    <phoneticPr fontId="1"/>
  </si>
  <si>
    <t>白黒</t>
    <rPh sb="0" eb="2">
      <t>シロクロ</t>
    </rPh>
    <phoneticPr fontId="1"/>
  </si>
  <si>
    <t>購入予定設備明細</t>
    <rPh sb="0" eb="2">
      <t>コウニュウ</t>
    </rPh>
    <rPh sb="2" eb="4">
      <t>ヨテイ</t>
    </rPh>
    <rPh sb="4" eb="6">
      <t>セツビ</t>
    </rPh>
    <rPh sb="6" eb="8">
      <t>メイサイ</t>
    </rPh>
    <phoneticPr fontId="1"/>
  </si>
  <si>
    <t>青に記入してください。</t>
  </si>
  <si>
    <t>申請書には、設備　合計金額を記入下さい　</t>
    <rPh sb="0" eb="3">
      <t>シンセイショ</t>
    </rPh>
    <rPh sb="6" eb="8">
      <t>セツビ</t>
    </rPh>
    <rPh sb="9" eb="11">
      <t>ゴウケイ</t>
    </rPh>
    <rPh sb="11" eb="13">
      <t>キンガク</t>
    </rPh>
    <rPh sb="14" eb="17">
      <t>キニュウクダ</t>
    </rPh>
    <phoneticPr fontId="1"/>
  </si>
  <si>
    <t>品名</t>
  </si>
  <si>
    <t>購入総額</t>
  </si>
  <si>
    <t>助成金額</t>
    <rPh sb="2" eb="3">
      <t>キン</t>
    </rPh>
    <phoneticPr fontId="1"/>
  </si>
  <si>
    <t>1</t>
    <phoneticPr fontId="1"/>
  </si>
  <si>
    <t>購入予定設備</t>
    <rPh sb="0" eb="2">
      <t>コウニュウ</t>
    </rPh>
    <rPh sb="2" eb="4">
      <t>ヨテイ</t>
    </rPh>
    <rPh sb="4" eb="6">
      <t>セツビ</t>
    </rPh>
    <phoneticPr fontId="1"/>
  </si>
  <si>
    <t>冷蔵庫　350㍑</t>
    <rPh sb="0" eb="3">
      <t>レイゾウコ</t>
    </rPh>
    <phoneticPr fontId="1"/>
  </si>
  <si>
    <t>圧力鍋</t>
    <rPh sb="0" eb="3">
      <t>アツリョクナベ</t>
    </rPh>
    <phoneticPr fontId="1"/>
  </si>
  <si>
    <t>フードプロセッサー</t>
    <phoneticPr fontId="1"/>
  </si>
  <si>
    <t>電子レンジ</t>
    <rPh sb="0" eb="2">
      <t>デンシ</t>
    </rPh>
    <phoneticPr fontId="1"/>
  </si>
  <si>
    <t>食器</t>
    <rPh sb="0" eb="2">
      <t>ショッキ</t>
    </rPh>
    <phoneticPr fontId="1"/>
  </si>
  <si>
    <t>食器(グラス）</t>
    <rPh sb="0" eb="2">
      <t>ショッキ</t>
    </rPh>
    <phoneticPr fontId="1"/>
  </si>
  <si>
    <t>パスタ用トング</t>
    <rPh sb="3" eb="4">
      <t>ヨウ</t>
    </rPh>
    <phoneticPr fontId="1"/>
  </si>
  <si>
    <t>フォーク（5本セット）30本</t>
    <rPh sb="6" eb="7">
      <t>ホン</t>
    </rPh>
    <rPh sb="13" eb="14">
      <t>ポン</t>
    </rPh>
    <phoneticPr fontId="1"/>
  </si>
  <si>
    <t>スプーン（5本セット）30本</t>
    <rPh sb="13" eb="14">
      <t>ポン</t>
    </rPh>
    <phoneticPr fontId="1"/>
  </si>
  <si>
    <t>包丁</t>
    <rPh sb="0" eb="2">
      <t>ホウチョウ</t>
    </rPh>
    <phoneticPr fontId="1"/>
  </si>
  <si>
    <t>お箸（5膳セット）30本</t>
    <rPh sb="1" eb="2">
      <t>ハシ</t>
    </rPh>
    <rPh sb="4" eb="5">
      <t>ゼン</t>
    </rPh>
    <rPh sb="11" eb="12">
      <t>ホン</t>
    </rPh>
    <phoneticPr fontId="1"/>
  </si>
  <si>
    <t>食器（ワンプレート）</t>
    <rPh sb="0" eb="2">
      <t>ショッキ</t>
    </rPh>
    <phoneticPr fontId="1"/>
  </si>
  <si>
    <t>食器（汁椀）</t>
    <rPh sb="0" eb="2">
      <t>ショッキ</t>
    </rPh>
    <rPh sb="3" eb="5">
      <t>シルワン</t>
    </rPh>
    <phoneticPr fontId="1"/>
  </si>
  <si>
    <t>食器棚</t>
    <rPh sb="0" eb="2">
      <t>ショッキ</t>
    </rPh>
    <rPh sb="2" eb="3">
      <t>ダナ</t>
    </rPh>
    <phoneticPr fontId="1"/>
  </si>
  <si>
    <t>2026年4月～2027年3月(2026年度）の実績報告書を作成して2027年4月にご提出下さい</t>
    <rPh sb="20" eb="22">
      <t>ネンド</t>
    </rPh>
    <rPh sb="38" eb="39">
      <t>ネン</t>
    </rPh>
    <rPh sb="40" eb="41">
      <t>ガツ</t>
    </rPh>
    <rPh sb="43" eb="45">
      <t>テイシュツ</t>
    </rPh>
    <rPh sb="45" eb="46">
      <t>クダ</t>
    </rPh>
    <phoneticPr fontId="1"/>
  </si>
  <si>
    <t>2026年4月～2027年3月(2026年度）の実績報告書を作成して2027年4月にご提出下さい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</si>
</sst>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6" formatCode="&quot;¥&quot;#,##0;[Red]&quot;¥&quot;\-#,##0"/>
    <numFmt numFmtId="176" formatCode="0_);\(0\)"/>
    <numFmt numFmtId="177" formatCode="#,##0_ ;[Red]\-#,##0\ "/>
    <numFmt numFmtId="178" formatCode="#,##0&quot;円&quot;_ ;[Red]\-#,##0&quot;円&quot;\ "/>
    <numFmt numFmtId="179" formatCode="#,##0_ "/>
    <numFmt numFmtId="180" formatCode="#,##0_);[Red]\(#,##0\)"/>
    <numFmt numFmtId="181" formatCode="yyyy/m/d;@"/>
    <numFmt numFmtId="182" formatCode="&quot;第&quot;0&quot;回&quot;"/>
    <numFmt numFmtId="183" formatCode="#,##0\ &quot;回&quot;\ "/>
  </numFmts>
  <fonts count="24" x14ac:knownFonts="1">
    <font>
      <sz val="11"/>
      <color theme="1"/>
      <name val="游ゴシック"/>
      <family val="2"/>
      <charset val="128"/>
      <scheme val="minor"/>
    </font>
    <font>
      <sz val="6"/>
      <name val="游ゴシック"/>
      <family val="2"/>
      <charset val="128"/>
      <scheme val="minor"/>
    </font>
    <font>
      <sz val="10"/>
      <name val="游ゴシック"/>
      <family val="3"/>
      <charset val="128"/>
      <scheme val="minor"/>
    </font>
    <font>
      <b/>
      <sz val="11"/>
      <name val="游ゴシック"/>
      <family val="3"/>
      <charset val="128"/>
      <scheme val="minor"/>
    </font>
    <font>
      <sz val="11"/>
      <name val="游ゴシック"/>
      <family val="3"/>
      <charset val="128"/>
      <scheme val="minor"/>
    </font>
    <font>
      <sz val="7"/>
      <color theme="1"/>
      <name val="Consolas"/>
      <family val="3"/>
    </font>
    <font>
      <sz val="12"/>
      <name val="游ゴシック"/>
      <family val="3"/>
      <charset val="128"/>
      <scheme val="minor"/>
    </font>
    <font>
      <sz val="10"/>
      <color theme="1"/>
      <name val="游ゴシック"/>
      <family val="3"/>
      <charset val="128"/>
      <scheme val="minor"/>
    </font>
    <font>
      <sz val="11"/>
      <color theme="1"/>
      <name val="游ゴシック"/>
      <family val="3"/>
      <charset val="128"/>
      <scheme val="minor"/>
    </font>
    <font>
      <b/>
      <sz val="14"/>
      <name val="游ゴシック"/>
      <family val="3"/>
      <charset val="128"/>
      <scheme val="minor"/>
    </font>
    <font>
      <sz val="14"/>
      <name val="游ゴシック"/>
      <family val="3"/>
      <charset val="128"/>
      <scheme val="minor"/>
    </font>
    <font>
      <b/>
      <sz val="11"/>
      <color rgb="FFFF0000"/>
      <name val="游ゴシック"/>
      <family val="3"/>
      <charset val="128"/>
      <scheme val="minor"/>
    </font>
    <font>
      <sz val="9"/>
      <name val="游ゴシック"/>
      <family val="3"/>
      <charset val="128"/>
      <scheme val="minor"/>
    </font>
    <font>
      <b/>
      <sz val="12"/>
      <color rgb="FFFF0000"/>
      <name val="游ゴシック"/>
      <family val="3"/>
      <charset val="128"/>
      <scheme val="minor"/>
    </font>
    <font>
      <sz val="11"/>
      <color rgb="FFC00000"/>
      <name val="游ゴシック"/>
      <family val="3"/>
      <charset val="128"/>
      <scheme val="minor"/>
    </font>
    <font>
      <sz val="9"/>
      <color indexed="81"/>
      <name val="游ゴシック"/>
      <family val="3"/>
      <charset val="128"/>
      <scheme val="minor"/>
    </font>
    <font>
      <b/>
      <sz val="14"/>
      <color rgb="FFFF0000"/>
      <name val="游ゴシック"/>
      <family val="3"/>
      <charset val="128"/>
      <scheme val="minor"/>
    </font>
    <font>
      <sz val="9"/>
      <color theme="1"/>
      <name val="游ゴシック"/>
      <family val="2"/>
      <charset val="128"/>
      <scheme val="minor"/>
    </font>
    <font>
      <b/>
      <sz val="11"/>
      <color theme="1"/>
      <name val="游ゴシック"/>
      <family val="3"/>
      <charset val="128"/>
      <scheme val="minor"/>
    </font>
    <font>
      <sz val="10"/>
      <color theme="1"/>
      <name val="游ゴシック"/>
      <family val="2"/>
      <charset val="128"/>
      <scheme val="minor"/>
    </font>
    <font>
      <b/>
      <sz val="12"/>
      <color theme="1"/>
      <name val="游ゴシック"/>
      <family val="3"/>
      <charset val="128"/>
      <scheme val="minor"/>
    </font>
    <font>
      <sz val="12"/>
      <color theme="1"/>
      <name val="游ゴシック"/>
      <family val="3"/>
      <charset val="128"/>
      <scheme val="minor"/>
    </font>
    <font>
      <sz val="10"/>
      <color rgb="FF000000"/>
      <name val="游ゴシック"/>
      <family val="2"/>
      <scheme val="minor"/>
    </font>
    <font>
      <sz val="11"/>
      <color theme="1"/>
      <name val="游ゴシック"/>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B7B7B7"/>
        <bgColor rgb="FFB7B7B7"/>
      </patternFill>
    </fill>
    <fill>
      <patternFill patternType="solid">
        <fgColor theme="8" tint="0.59999389629810485"/>
        <bgColor indexed="64"/>
      </patternFill>
    </fill>
    <fill>
      <patternFill patternType="solid">
        <fgColor theme="7" tint="0.59999389629810485"/>
        <bgColor indexed="64"/>
      </patternFill>
    </fill>
  </fills>
  <borders count="36">
    <border>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thin">
        <color auto="1"/>
      </top>
      <bottom/>
      <diagonal/>
    </border>
    <border>
      <left style="medium">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2">
    <xf numFmtId="0" fontId="0" fillId="0" borderId="0">
      <alignment vertical="center"/>
    </xf>
    <xf numFmtId="0" fontId="22" fillId="0" borderId="0"/>
  </cellStyleXfs>
  <cellXfs count="231">
    <xf numFmtId="0" fontId="0" fillId="0" borderId="0" xfId="0">
      <alignment vertical="center"/>
    </xf>
    <xf numFmtId="0" fontId="2" fillId="4" borderId="0" xfId="0" applyFont="1" applyFill="1" applyProtection="1">
      <alignment vertical="center"/>
      <protection locked="0"/>
    </xf>
    <xf numFmtId="0" fontId="4" fillId="4" borderId="0" xfId="0" applyFont="1" applyFill="1" applyProtection="1">
      <alignment vertical="center"/>
      <protection locked="0"/>
    </xf>
    <xf numFmtId="0" fontId="4" fillId="4" borderId="0" xfId="0" applyFont="1" applyFill="1" applyBorder="1" applyProtection="1">
      <alignment vertical="center"/>
      <protection locked="0"/>
    </xf>
    <xf numFmtId="0" fontId="2" fillId="4" borderId="0" xfId="0" applyFont="1" applyFill="1" applyBorder="1" applyProtection="1">
      <alignment vertical="center"/>
      <protection locked="0"/>
    </xf>
    <xf numFmtId="0" fontId="3" fillId="4" borderId="0" xfId="0" applyFont="1" applyFill="1" applyProtection="1">
      <alignment vertical="center"/>
      <protection locked="0"/>
    </xf>
    <xf numFmtId="177" fontId="4" fillId="4" borderId="0" xfId="0" applyNumberFormat="1" applyFont="1" applyFill="1" applyBorder="1" applyAlignment="1" applyProtection="1">
      <alignment vertical="center"/>
      <protection locked="0"/>
    </xf>
    <xf numFmtId="176" fontId="4" fillId="4" borderId="0" xfId="0" applyNumberFormat="1" applyFont="1" applyFill="1" applyBorder="1" applyProtection="1">
      <alignment vertical="center"/>
      <protection locked="0"/>
    </xf>
    <xf numFmtId="0" fontId="9" fillId="4" borderId="0" xfId="0" applyFont="1" applyFill="1" applyProtection="1">
      <alignment vertical="center"/>
      <protection locked="0"/>
    </xf>
    <xf numFmtId="179" fontId="6" fillId="2" borderId="10" xfId="0" applyNumberFormat="1" applyFont="1" applyFill="1" applyBorder="1" applyAlignment="1" applyProtection="1">
      <alignment vertical="center"/>
      <protection locked="0"/>
    </xf>
    <xf numFmtId="178" fontId="4" fillId="2" borderId="23" xfId="0" applyNumberFormat="1" applyFont="1" applyFill="1" applyBorder="1" applyAlignment="1" applyProtection="1">
      <alignment vertical="center"/>
      <protection locked="0"/>
    </xf>
    <xf numFmtId="0" fontId="6" fillId="4" borderId="0" xfId="0" applyFont="1" applyFill="1" applyBorder="1" applyAlignment="1" applyProtection="1">
      <alignment vertical="center"/>
      <protection locked="0"/>
    </xf>
    <xf numFmtId="0" fontId="9" fillId="4" borderId="0" xfId="0" applyFont="1" applyFill="1" applyBorder="1" applyProtection="1">
      <alignment vertical="center"/>
      <protection locked="0"/>
    </xf>
    <xf numFmtId="0" fontId="3" fillId="4" borderId="0" xfId="0" applyFont="1" applyFill="1" applyBorder="1" applyProtection="1">
      <alignment vertical="center"/>
      <protection locked="0"/>
    </xf>
    <xf numFmtId="0" fontId="4" fillId="4" borderId="0" xfId="0" applyFont="1" applyFill="1" applyAlignment="1" applyProtection="1">
      <alignment vertical="center"/>
      <protection locked="0"/>
    </xf>
    <xf numFmtId="9" fontId="4" fillId="4" borderId="0" xfId="0" applyNumberFormat="1" applyFont="1" applyFill="1" applyBorder="1" applyProtection="1">
      <alignment vertical="center"/>
      <protection locked="0"/>
    </xf>
    <xf numFmtId="180" fontId="8" fillId="4" borderId="13" xfId="0" applyNumberFormat="1" applyFont="1" applyFill="1" applyBorder="1" applyAlignment="1" applyProtection="1">
      <alignment vertical="center"/>
      <protection locked="0"/>
    </xf>
    <xf numFmtId="180" fontId="8" fillId="4" borderId="14" xfId="0" applyNumberFormat="1" applyFont="1" applyFill="1" applyBorder="1" applyAlignment="1" applyProtection="1">
      <alignment vertical="center"/>
      <protection locked="0"/>
    </xf>
    <xf numFmtId="180" fontId="8" fillId="4" borderId="0" xfId="0" applyNumberFormat="1" applyFont="1" applyFill="1" applyProtection="1">
      <alignment vertical="center"/>
      <protection locked="0"/>
    </xf>
    <xf numFmtId="0" fontId="8" fillId="4" borderId="0" xfId="0" applyFont="1" applyFill="1" applyProtection="1">
      <alignment vertical="center"/>
      <protection locked="0"/>
    </xf>
    <xf numFmtId="182" fontId="8" fillId="0" borderId="10" xfId="0" applyNumberFormat="1" applyFont="1" applyFill="1" applyBorder="1" applyAlignment="1" applyProtection="1">
      <alignment horizontal="right" vertical="center"/>
      <protection locked="0"/>
    </xf>
    <xf numFmtId="181" fontId="8" fillId="2" borderId="10" xfId="0" applyNumberFormat="1" applyFont="1" applyFill="1" applyBorder="1" applyAlignment="1" applyProtection="1">
      <alignment horizontal="center" vertical="center"/>
      <protection locked="0"/>
    </xf>
    <xf numFmtId="181" fontId="8" fillId="2" borderId="8" xfId="0" applyNumberFormat="1" applyFont="1" applyFill="1" applyBorder="1" applyAlignment="1" applyProtection="1">
      <alignment horizontal="left" vertical="center" wrapText="1"/>
      <protection locked="0"/>
    </xf>
    <xf numFmtId="179" fontId="8" fillId="2" borderId="10" xfId="0" applyNumberFormat="1" applyFont="1" applyFill="1" applyBorder="1" applyProtection="1">
      <alignment vertical="center"/>
      <protection locked="0"/>
    </xf>
    <xf numFmtId="179" fontId="8" fillId="3" borderId="23" xfId="0" applyNumberFormat="1" applyFont="1" applyFill="1" applyBorder="1" applyProtection="1">
      <alignment vertical="center"/>
      <protection locked="0"/>
    </xf>
    <xf numFmtId="0" fontId="3" fillId="4" borderId="0" xfId="0" applyFont="1" applyFill="1" applyBorder="1" applyAlignment="1" applyProtection="1">
      <alignment horizontal="left" vertical="center"/>
      <protection locked="0"/>
    </xf>
    <xf numFmtId="178" fontId="4" fillId="3" borderId="23" xfId="0" applyNumberFormat="1" applyFont="1" applyFill="1" applyBorder="1" applyAlignment="1" applyProtection="1">
      <alignment vertical="center"/>
      <protection locked="0"/>
    </xf>
    <xf numFmtId="0" fontId="5" fillId="0" borderId="0" xfId="0" applyFont="1" applyProtection="1">
      <alignment vertical="center"/>
      <protection locked="0"/>
    </xf>
    <xf numFmtId="0" fontId="3" fillId="4" borderId="0" xfId="0" applyFont="1" applyFill="1" applyAlignment="1" applyProtection="1">
      <alignment horizontal="left" vertical="center"/>
      <protection locked="0"/>
    </xf>
    <xf numFmtId="179" fontId="6" fillId="3" borderId="10" xfId="0" applyNumberFormat="1" applyFont="1" applyFill="1" applyBorder="1" applyAlignment="1" applyProtection="1">
      <alignment vertical="center"/>
    </xf>
    <xf numFmtId="0" fontId="11" fillId="4" borderId="0" xfId="0" applyFont="1" applyFill="1" applyProtection="1">
      <alignment vertical="center"/>
      <protection locked="0"/>
    </xf>
    <xf numFmtId="179" fontId="8" fillId="3" borderId="10" xfId="0" applyNumberFormat="1" applyFont="1" applyFill="1" applyBorder="1" applyProtection="1">
      <alignment vertical="center"/>
      <protection locked="0"/>
    </xf>
    <xf numFmtId="182" fontId="8" fillId="4" borderId="0" xfId="0" applyNumberFormat="1" applyFont="1" applyFill="1" applyBorder="1" applyAlignment="1" applyProtection="1">
      <alignment horizontal="right" vertical="center"/>
      <protection locked="0"/>
    </xf>
    <xf numFmtId="179" fontId="8" fillId="3" borderId="25" xfId="0" applyNumberFormat="1" applyFont="1" applyFill="1" applyBorder="1" applyProtection="1">
      <alignment vertical="center"/>
    </xf>
    <xf numFmtId="179" fontId="8" fillId="3" borderId="28" xfId="0" applyNumberFormat="1" applyFont="1" applyFill="1" applyBorder="1" applyProtection="1">
      <alignment vertical="center"/>
    </xf>
    <xf numFmtId="0" fontId="4" fillId="2" borderId="0" xfId="0" applyFont="1" applyFill="1" applyProtection="1">
      <alignment vertical="center"/>
      <protection locked="0"/>
    </xf>
    <xf numFmtId="181" fontId="8" fillId="2" borderId="0" xfId="0" applyNumberFormat="1" applyFont="1" applyFill="1" applyBorder="1" applyAlignment="1" applyProtection="1">
      <alignment vertical="center"/>
      <protection locked="0"/>
    </xf>
    <xf numFmtId="181" fontId="13" fillId="2" borderId="0" xfId="0" applyNumberFormat="1" applyFont="1" applyFill="1" applyBorder="1" applyAlignment="1" applyProtection="1">
      <alignment vertical="center"/>
      <protection locked="0"/>
    </xf>
    <xf numFmtId="179" fontId="8" fillId="3" borderId="26" xfId="0" applyNumberFormat="1" applyFont="1" applyFill="1" applyBorder="1" applyProtection="1">
      <alignment vertical="center"/>
    </xf>
    <xf numFmtId="0" fontId="14" fillId="4" borderId="0" xfId="0" applyFont="1" applyFill="1" applyProtection="1">
      <alignment vertical="center"/>
      <protection locked="0"/>
    </xf>
    <xf numFmtId="49" fontId="8" fillId="2" borderId="10" xfId="0" applyNumberFormat="1" applyFont="1" applyFill="1" applyBorder="1" applyAlignment="1" applyProtection="1">
      <alignment horizontal="center" vertical="center"/>
      <protection locked="0"/>
    </xf>
    <xf numFmtId="49" fontId="8" fillId="2" borderId="24" xfId="0" applyNumberFormat="1" applyFont="1" applyFill="1" applyBorder="1" applyAlignment="1" applyProtection="1">
      <alignment horizontal="center" vertical="center"/>
      <protection locked="0"/>
    </xf>
    <xf numFmtId="49" fontId="8" fillId="2" borderId="23" xfId="0" applyNumberFormat="1" applyFont="1" applyFill="1" applyBorder="1" applyAlignment="1" applyProtection="1">
      <alignment horizontal="center" vertical="center"/>
      <protection locked="0"/>
    </xf>
    <xf numFmtId="180" fontId="14" fillId="4" borderId="0" xfId="0" applyNumberFormat="1" applyFont="1" applyFill="1" applyProtection="1">
      <alignment vertical="center"/>
      <protection locked="0"/>
    </xf>
    <xf numFmtId="179" fontId="4" fillId="3" borderId="28" xfId="0" applyNumberFormat="1" applyFont="1" applyFill="1" applyBorder="1" applyProtection="1">
      <alignment vertical="center"/>
    </xf>
    <xf numFmtId="182" fontId="8" fillId="2" borderId="10" xfId="0" applyNumberFormat="1" applyFont="1" applyFill="1" applyBorder="1" applyAlignment="1" applyProtection="1">
      <alignment horizontal="right" vertical="center"/>
      <protection locked="0"/>
    </xf>
    <xf numFmtId="179" fontId="4" fillId="3" borderId="25" xfId="0" applyNumberFormat="1" applyFont="1" applyFill="1" applyBorder="1" applyProtection="1">
      <alignment vertical="center"/>
    </xf>
    <xf numFmtId="179" fontId="4" fillId="3" borderId="26" xfId="0" applyNumberFormat="1" applyFont="1" applyFill="1" applyBorder="1" applyProtection="1">
      <alignment vertical="center"/>
    </xf>
    <xf numFmtId="49" fontId="4" fillId="2" borderId="10" xfId="0" applyNumberFormat="1" applyFont="1" applyFill="1" applyBorder="1" applyAlignment="1" applyProtection="1">
      <alignment horizontal="center" vertical="center"/>
      <protection locked="0"/>
    </xf>
    <xf numFmtId="49" fontId="4" fillId="2" borderId="24" xfId="0" applyNumberFormat="1" applyFont="1" applyFill="1" applyBorder="1" applyAlignment="1" applyProtection="1">
      <alignment horizontal="center" vertical="center"/>
      <protection locked="0"/>
    </xf>
    <xf numFmtId="49" fontId="4" fillId="2" borderId="23" xfId="0" applyNumberFormat="1" applyFont="1" applyFill="1" applyBorder="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9" fillId="4" borderId="0" xfId="0" applyFont="1" applyFill="1" applyBorder="1" applyAlignment="1" applyProtection="1">
      <alignment vertical="center"/>
      <protection locked="0"/>
    </xf>
    <xf numFmtId="0" fontId="6" fillId="4" borderId="0" xfId="0" applyFont="1" applyFill="1" applyProtection="1">
      <alignment vertical="center"/>
      <protection locked="0"/>
    </xf>
    <xf numFmtId="179" fontId="8" fillId="4" borderId="23" xfId="0" applyNumberFormat="1" applyFont="1" applyFill="1" applyBorder="1" applyProtection="1">
      <alignment vertical="center"/>
      <protection locked="0"/>
    </xf>
    <xf numFmtId="178" fontId="4" fillId="4" borderId="23" xfId="0" applyNumberFormat="1" applyFont="1" applyFill="1" applyBorder="1" applyAlignment="1" applyProtection="1">
      <alignment vertical="center"/>
      <protection locked="0"/>
    </xf>
    <xf numFmtId="0" fontId="13" fillId="4" borderId="0" xfId="0" applyFont="1" applyFill="1" applyBorder="1" applyAlignment="1" applyProtection="1">
      <alignment horizontal="left" vertical="center"/>
      <protection locked="0"/>
    </xf>
    <xf numFmtId="0" fontId="16" fillId="4" borderId="0" xfId="0" applyFont="1" applyFill="1" applyBorder="1" applyAlignment="1" applyProtection="1">
      <alignment horizontal="left" vertical="center"/>
      <protection locked="0"/>
    </xf>
    <xf numFmtId="5" fontId="17" fillId="5" borderId="0" xfId="0" applyNumberFormat="1" applyFont="1" applyFill="1">
      <alignment vertical="center"/>
    </xf>
    <xf numFmtId="0" fontId="0" fillId="5" borderId="0" xfId="0" applyFill="1">
      <alignment vertical="center"/>
    </xf>
    <xf numFmtId="6" fontId="0" fillId="2" borderId="0" xfId="0" applyNumberFormat="1" applyFill="1">
      <alignment vertical="center"/>
    </xf>
    <xf numFmtId="0" fontId="0" fillId="2" borderId="0" xfId="0" applyFill="1">
      <alignment vertical="center"/>
    </xf>
    <xf numFmtId="0" fontId="18" fillId="0" borderId="0" xfId="0" applyFont="1">
      <alignment vertical="center"/>
    </xf>
    <xf numFmtId="5" fontId="17" fillId="0" borderId="0" xfId="0" applyNumberFormat="1" applyFont="1">
      <alignment vertical="center"/>
    </xf>
    <xf numFmtId="6" fontId="0" fillId="0" borderId="0" xfId="0" applyNumberFormat="1">
      <alignment vertical="center"/>
    </xf>
    <xf numFmtId="0" fontId="0" fillId="0" borderId="29" xfId="0" applyBorder="1">
      <alignment vertical="center"/>
    </xf>
    <xf numFmtId="0" fontId="0" fillId="0" borderId="30" xfId="0" applyBorder="1">
      <alignment vertical="center"/>
    </xf>
    <xf numFmtId="5" fontId="0" fillId="0" borderId="30" xfId="0" applyNumberFormat="1" applyBorder="1">
      <alignment vertical="center"/>
    </xf>
    <xf numFmtId="6" fontId="0" fillId="0" borderId="30" xfId="0" applyNumberFormat="1" applyBorder="1">
      <alignment vertical="center"/>
    </xf>
    <xf numFmtId="0" fontId="0" fillId="0" borderId="31" xfId="0" applyBorder="1">
      <alignment vertical="center"/>
    </xf>
    <xf numFmtId="0" fontId="0" fillId="5" borderId="8" xfId="0" applyFill="1" applyBorder="1">
      <alignment vertical="center"/>
    </xf>
    <xf numFmtId="5" fontId="0" fillId="5" borderId="8" xfId="0" applyNumberFormat="1" applyFill="1" applyBorder="1">
      <alignment vertical="center"/>
    </xf>
    <xf numFmtId="6" fontId="0" fillId="2" borderId="32" xfId="0" applyNumberFormat="1" applyFill="1" applyBorder="1">
      <alignment vertical="center"/>
    </xf>
    <xf numFmtId="0" fontId="0" fillId="0" borderId="8" xfId="0" applyBorder="1">
      <alignment vertical="center"/>
    </xf>
    <xf numFmtId="0" fontId="0" fillId="5" borderId="8" xfId="0" quotePrefix="1" applyFill="1" applyBorder="1" applyAlignment="1">
      <alignment horizontal="right" vertical="center"/>
    </xf>
    <xf numFmtId="0" fontId="18" fillId="6" borderId="8" xfId="0" applyFont="1" applyFill="1" applyBorder="1" applyAlignment="1">
      <alignment horizontal="right" vertical="center"/>
    </xf>
    <xf numFmtId="5" fontId="0" fillId="6" borderId="8" xfId="0" applyNumberFormat="1" applyFill="1" applyBorder="1">
      <alignment vertical="center"/>
    </xf>
    <xf numFmtId="0" fontId="0" fillId="6" borderId="8" xfId="0" applyFill="1" applyBorder="1">
      <alignment vertical="center"/>
    </xf>
    <xf numFmtId="6" fontId="0" fillId="6" borderId="8" xfId="0" applyNumberFormat="1" applyFill="1" applyBorder="1">
      <alignment vertical="center"/>
    </xf>
    <xf numFmtId="5" fontId="0" fillId="0" borderId="0" xfId="0" applyNumberFormat="1">
      <alignment vertical="center"/>
    </xf>
    <xf numFmtId="0" fontId="18" fillId="0" borderId="30" xfId="0" applyFont="1" applyBorder="1">
      <alignment vertical="center"/>
    </xf>
    <xf numFmtId="5" fontId="0" fillId="0" borderId="30" xfId="0" applyNumberFormat="1" applyBorder="1" applyAlignment="1">
      <alignment horizontal="right" vertical="center"/>
    </xf>
    <xf numFmtId="0" fontId="0" fillId="0" borderId="30" xfId="0" applyBorder="1" applyAlignment="1">
      <alignment horizontal="right" vertical="center"/>
    </xf>
    <xf numFmtId="0" fontId="0" fillId="0" borderId="32" xfId="0" applyBorder="1">
      <alignment vertical="center"/>
    </xf>
    <xf numFmtId="5" fontId="0" fillId="5" borderId="32" xfId="0" applyNumberFormat="1" applyFill="1" applyBorder="1">
      <alignment vertical="center"/>
    </xf>
    <xf numFmtId="0" fontId="0" fillId="5" borderId="32" xfId="0" applyFill="1" applyBorder="1">
      <alignment vertical="center"/>
    </xf>
    <xf numFmtId="6" fontId="0" fillId="2" borderId="8" xfId="0" applyNumberFormat="1" applyFill="1" applyBorder="1">
      <alignment vertical="center"/>
    </xf>
    <xf numFmtId="0" fontId="19" fillId="0" borderId="32" xfId="0" applyFont="1" applyBorder="1">
      <alignment vertical="center"/>
    </xf>
    <xf numFmtId="5" fontId="0" fillId="0" borderId="32" xfId="0" applyNumberFormat="1" applyBorder="1">
      <alignment vertical="center"/>
    </xf>
    <xf numFmtId="0" fontId="7" fillId="0" borderId="8" xfId="0" applyFont="1" applyBorder="1">
      <alignment vertical="center"/>
    </xf>
    <xf numFmtId="5" fontId="0" fillId="0" borderId="8" xfId="0" applyNumberFormat="1" applyBorder="1">
      <alignment vertical="center"/>
    </xf>
    <xf numFmtId="0" fontId="0" fillId="0" borderId="8" xfId="0" applyBorder="1" applyAlignment="1">
      <alignment horizontal="right" vertical="center"/>
    </xf>
    <xf numFmtId="6" fontId="0" fillId="0" borderId="8" xfId="0" applyNumberFormat="1" applyBorder="1">
      <alignment vertical="center"/>
    </xf>
    <xf numFmtId="0" fontId="20" fillId="0" borderId="0" xfId="0" applyFont="1">
      <alignment vertical="center"/>
    </xf>
    <xf numFmtId="180" fontId="0" fillId="0" borderId="0" xfId="0" applyNumberFormat="1">
      <alignment vertical="center"/>
    </xf>
    <xf numFmtId="180" fontId="0" fillId="5" borderId="0" xfId="0" applyNumberFormat="1" applyFill="1">
      <alignment vertical="center"/>
    </xf>
    <xf numFmtId="0" fontId="21" fillId="0" borderId="0" xfId="0" applyFont="1">
      <alignment vertical="center"/>
    </xf>
    <xf numFmtId="0" fontId="0" fillId="0" borderId="33" xfId="0" applyBorder="1">
      <alignment vertical="center"/>
    </xf>
    <xf numFmtId="0" fontId="23" fillId="7" borderId="34" xfId="1" applyFont="1" applyFill="1" applyBorder="1" applyAlignment="1">
      <alignment horizontal="center"/>
    </xf>
    <xf numFmtId="180" fontId="23" fillId="7" borderId="35" xfId="1" applyNumberFormat="1" applyFont="1" applyFill="1" applyBorder="1" applyAlignment="1">
      <alignment horizontal="center"/>
    </xf>
    <xf numFmtId="0" fontId="23" fillId="7" borderId="35" xfId="1" applyFont="1" applyFill="1" applyBorder="1" applyAlignment="1">
      <alignment horizontal="center"/>
    </xf>
    <xf numFmtId="180" fontId="23" fillId="7" borderId="8" xfId="1" applyNumberFormat="1" applyFont="1" applyFill="1" applyBorder="1" applyAlignment="1">
      <alignment horizontal="center"/>
    </xf>
    <xf numFmtId="0" fontId="0" fillId="0" borderId="8" xfId="0" quotePrefix="1" applyBorder="1">
      <alignment vertical="center"/>
    </xf>
    <xf numFmtId="0" fontId="0" fillId="8" borderId="8" xfId="0" applyFill="1" applyBorder="1">
      <alignment vertical="center"/>
    </xf>
    <xf numFmtId="180" fontId="0" fillId="8" borderId="8" xfId="0" applyNumberFormat="1" applyFill="1" applyBorder="1">
      <alignment vertical="center"/>
    </xf>
    <xf numFmtId="3" fontId="0" fillId="8" borderId="8" xfId="0" applyNumberFormat="1" applyFill="1" applyBorder="1">
      <alignment vertical="center"/>
    </xf>
    <xf numFmtId="180" fontId="0" fillId="9" borderId="8" xfId="0" applyNumberFormat="1" applyFill="1" applyBorder="1">
      <alignment vertical="center"/>
    </xf>
    <xf numFmtId="180" fontId="11" fillId="9" borderId="8" xfId="0" applyNumberFormat="1" applyFont="1" applyFill="1" applyBorder="1">
      <alignment vertical="center"/>
    </xf>
    <xf numFmtId="0" fontId="11" fillId="9" borderId="8" xfId="0" applyFont="1" applyFill="1" applyBorder="1">
      <alignment vertical="center"/>
    </xf>
    <xf numFmtId="0" fontId="0" fillId="9" borderId="8" xfId="0" applyFill="1" applyBorder="1">
      <alignment vertical="center"/>
    </xf>
    <xf numFmtId="0" fontId="0" fillId="0" borderId="33" xfId="0" quotePrefix="1" applyBorder="1">
      <alignment vertical="center"/>
    </xf>
    <xf numFmtId="0" fontId="0" fillId="8" borderId="33" xfId="0" applyFill="1" applyBorder="1">
      <alignment vertical="center"/>
    </xf>
    <xf numFmtId="180" fontId="0" fillId="8" borderId="33" xfId="0" applyNumberFormat="1" applyFill="1" applyBorder="1">
      <alignment vertical="center"/>
    </xf>
    <xf numFmtId="3" fontId="0" fillId="8" borderId="33" xfId="0" applyNumberFormat="1" applyFill="1" applyBorder="1">
      <alignment vertical="center"/>
    </xf>
    <xf numFmtId="180" fontId="0" fillId="9" borderId="33" xfId="0" applyNumberFormat="1" applyFill="1" applyBorder="1">
      <alignment vertical="center"/>
    </xf>
    <xf numFmtId="180" fontId="11" fillId="9" borderId="33" xfId="0" applyNumberFormat="1" applyFont="1" applyFill="1" applyBorder="1">
      <alignment vertical="center"/>
    </xf>
    <xf numFmtId="0" fontId="11" fillId="9" borderId="33" xfId="0" applyFont="1" applyFill="1" applyBorder="1">
      <alignment vertical="center"/>
    </xf>
    <xf numFmtId="0" fontId="20" fillId="8" borderId="30" xfId="0" applyFont="1" applyFill="1" applyBorder="1" applyAlignment="1">
      <alignment horizontal="center" vertical="center"/>
    </xf>
    <xf numFmtId="180" fontId="0" fillId="8" borderId="30" xfId="0" applyNumberFormat="1" applyFill="1" applyBorder="1">
      <alignment vertical="center"/>
    </xf>
    <xf numFmtId="3" fontId="0" fillId="8" borderId="30" xfId="0" applyNumberFormat="1" applyFill="1" applyBorder="1">
      <alignment vertical="center"/>
    </xf>
    <xf numFmtId="180" fontId="0" fillId="9" borderId="30" xfId="0" applyNumberFormat="1" applyFill="1" applyBorder="1">
      <alignment vertical="center"/>
    </xf>
    <xf numFmtId="0" fontId="0" fillId="9" borderId="31" xfId="0" applyFill="1" applyBorder="1">
      <alignment vertical="center"/>
    </xf>
    <xf numFmtId="180" fontId="18" fillId="0" borderId="0" xfId="0" applyNumberFormat="1" applyFont="1">
      <alignment vertical="center"/>
    </xf>
    <xf numFmtId="0" fontId="0" fillId="8" borderId="8" xfId="0" quotePrefix="1" applyFill="1" applyBorder="1">
      <alignment vertical="center"/>
    </xf>
    <xf numFmtId="0" fontId="4" fillId="4" borderId="0" xfId="0" applyFont="1" applyFill="1" applyAlignment="1" applyProtection="1">
      <alignment horizontal="center" vertical="center"/>
      <protection locked="0"/>
    </xf>
    <xf numFmtId="0" fontId="16" fillId="4" borderId="0" xfId="0" applyFont="1" applyFill="1" applyAlignment="1" applyProtection="1">
      <alignment horizontal="left" vertical="center"/>
      <protection locked="0"/>
    </xf>
    <xf numFmtId="176" fontId="4" fillId="4" borderId="0" xfId="0" applyNumberFormat="1" applyFont="1" applyFill="1" applyProtection="1">
      <alignment vertical="center"/>
      <protection locked="0"/>
    </xf>
    <xf numFmtId="181" fontId="13" fillId="2" borderId="0" xfId="0" applyNumberFormat="1" applyFont="1" applyFill="1" applyProtection="1">
      <alignment vertical="center"/>
      <protection locked="0"/>
    </xf>
    <xf numFmtId="181" fontId="8" fillId="2" borderId="0" xfId="0" applyNumberFormat="1" applyFont="1" applyFill="1" applyProtection="1">
      <alignment vertical="center"/>
      <protection locked="0"/>
    </xf>
    <xf numFmtId="9" fontId="4" fillId="4" borderId="0" xfId="0" applyNumberFormat="1" applyFont="1" applyFill="1" applyProtection="1">
      <alignment vertical="center"/>
      <protection locked="0"/>
    </xf>
    <xf numFmtId="180" fontId="8" fillId="4" borderId="13" xfId="0" applyNumberFormat="1" applyFont="1" applyFill="1" applyBorder="1" applyProtection="1">
      <alignment vertical="center"/>
      <protection locked="0"/>
    </xf>
    <xf numFmtId="180" fontId="8" fillId="4" borderId="14" xfId="0" applyNumberFormat="1" applyFont="1" applyFill="1" applyBorder="1" applyProtection="1">
      <alignment vertical="center"/>
      <protection locked="0"/>
    </xf>
    <xf numFmtId="182" fontId="8" fillId="0" borderId="10" xfId="0" applyNumberFormat="1" applyFont="1" applyBorder="1" applyAlignment="1" applyProtection="1">
      <alignment horizontal="right" vertical="center"/>
      <protection locked="0"/>
    </xf>
    <xf numFmtId="182" fontId="8" fillId="4" borderId="0" xfId="0" applyNumberFormat="1" applyFont="1" applyFill="1" applyAlignment="1" applyProtection="1">
      <alignment horizontal="right" vertical="center"/>
      <protection locked="0"/>
    </xf>
    <xf numFmtId="179" fontId="8" fillId="3" borderId="25" xfId="0" applyNumberFormat="1" applyFont="1" applyFill="1" applyBorder="1">
      <alignment vertical="center"/>
    </xf>
    <xf numFmtId="179" fontId="8" fillId="3" borderId="26" xfId="0" applyNumberFormat="1" applyFont="1" applyFill="1" applyBorder="1">
      <alignment vertical="center"/>
    </xf>
    <xf numFmtId="179" fontId="8" fillId="3" borderId="28" xfId="0" applyNumberFormat="1" applyFont="1" applyFill="1" applyBorder="1">
      <alignment vertical="center"/>
    </xf>
    <xf numFmtId="179" fontId="4" fillId="3" borderId="25" xfId="0" applyNumberFormat="1" applyFont="1" applyFill="1" applyBorder="1">
      <alignment vertical="center"/>
    </xf>
    <xf numFmtId="179" fontId="4" fillId="3" borderId="26" xfId="0" applyNumberFormat="1" applyFont="1" applyFill="1" applyBorder="1">
      <alignment vertical="center"/>
    </xf>
    <xf numFmtId="179" fontId="4" fillId="3" borderId="28" xfId="0" applyNumberFormat="1" applyFont="1" applyFill="1" applyBorder="1">
      <alignment vertical="center"/>
    </xf>
    <xf numFmtId="179" fontId="6" fillId="2" borderId="10" xfId="0" applyNumberFormat="1" applyFont="1" applyFill="1" applyBorder="1" applyProtection="1">
      <alignment vertical="center"/>
      <protection locked="0"/>
    </xf>
    <xf numFmtId="178" fontId="4" fillId="4" borderId="23" xfId="0" applyNumberFormat="1" applyFont="1" applyFill="1" applyBorder="1" applyProtection="1">
      <alignment vertical="center"/>
      <protection locked="0"/>
    </xf>
    <xf numFmtId="179" fontId="6" fillId="3" borderId="10" xfId="0" applyNumberFormat="1" applyFont="1" applyFill="1" applyBorder="1">
      <alignment vertical="center"/>
    </xf>
    <xf numFmtId="178" fontId="4" fillId="3" borderId="23" xfId="0" applyNumberFormat="1" applyFont="1" applyFill="1" applyBorder="1" applyProtection="1">
      <alignment vertical="center"/>
      <protection locked="0"/>
    </xf>
    <xf numFmtId="177" fontId="4" fillId="4" borderId="0" xfId="0" applyNumberFormat="1" applyFont="1" applyFill="1" applyProtection="1">
      <alignment vertical="center"/>
      <protection locked="0"/>
    </xf>
    <xf numFmtId="0" fontId="13" fillId="4" borderId="0" xfId="0" applyFont="1" applyFill="1" applyAlignment="1" applyProtection="1">
      <alignment horizontal="left" vertical="center"/>
      <protection locked="0"/>
    </xf>
    <xf numFmtId="178" fontId="4" fillId="2" borderId="23" xfId="0" applyNumberFormat="1" applyFont="1" applyFill="1" applyBorder="1" applyProtection="1">
      <alignment vertical="center"/>
      <protection locked="0"/>
    </xf>
    <xf numFmtId="0" fontId="9" fillId="4" borderId="0" xfId="0" applyFont="1" applyFill="1" applyBorder="1" applyAlignment="1" applyProtection="1">
      <alignment horizontal="left" vertical="center"/>
      <protection locked="0"/>
    </xf>
    <xf numFmtId="176" fontId="10" fillId="2" borderId="0" xfId="0" applyNumberFormat="1"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4" fillId="4" borderId="22" xfId="0" applyFont="1" applyFill="1" applyBorder="1" applyAlignment="1" applyProtection="1">
      <alignment horizontal="center"/>
      <protection locked="0"/>
    </xf>
    <xf numFmtId="0" fontId="4" fillId="4" borderId="13" xfId="0" applyFont="1" applyFill="1" applyBorder="1" applyAlignment="1" applyProtection="1">
      <alignment horizontal="center"/>
      <protection locked="0"/>
    </xf>
    <xf numFmtId="0" fontId="4" fillId="4" borderId="14" xfId="0" applyFont="1" applyFill="1" applyBorder="1" applyAlignment="1" applyProtection="1">
      <alignment horizontal="center"/>
      <protection locked="0"/>
    </xf>
    <xf numFmtId="0" fontId="6" fillId="2" borderId="12" xfId="0" applyFont="1" applyFill="1" applyBorder="1" applyAlignment="1" applyProtection="1">
      <alignment horizontal="center"/>
      <protection locked="0"/>
    </xf>
    <xf numFmtId="0" fontId="6" fillId="2" borderId="13" xfId="0" applyFont="1" applyFill="1" applyBorder="1" applyAlignment="1" applyProtection="1">
      <alignment horizontal="center"/>
      <protection locked="0"/>
    </xf>
    <xf numFmtId="0" fontId="6" fillId="2" borderId="21" xfId="0" applyFont="1" applyFill="1" applyBorder="1" applyAlignment="1" applyProtection="1">
      <alignment horizontal="center"/>
      <protection locked="0"/>
    </xf>
    <xf numFmtId="0" fontId="4" fillId="4" borderId="1" xfId="0" applyFont="1" applyFill="1" applyBorder="1" applyAlignment="1" applyProtection="1">
      <alignment horizontal="center" vertical="top"/>
      <protection locked="0"/>
    </xf>
    <xf numFmtId="0" fontId="4" fillId="4" borderId="2" xfId="0" applyFont="1" applyFill="1" applyBorder="1" applyAlignment="1" applyProtection="1">
      <alignment horizontal="center" vertical="top"/>
      <protection locked="0"/>
    </xf>
    <xf numFmtId="0" fontId="4" fillId="4" borderId="19" xfId="0" applyFont="1" applyFill="1" applyBorder="1" applyAlignment="1" applyProtection="1">
      <alignment horizontal="center" vertical="top"/>
      <protection locked="0"/>
    </xf>
    <xf numFmtId="0" fontId="6" fillId="2" borderId="20" xfId="0" applyFont="1" applyFill="1" applyBorder="1" applyAlignment="1" applyProtection="1">
      <alignment horizontal="center" vertical="top"/>
      <protection locked="0"/>
    </xf>
    <xf numFmtId="0" fontId="6" fillId="2" borderId="2" xfId="0" applyFont="1" applyFill="1" applyBorder="1" applyAlignment="1" applyProtection="1">
      <alignment horizontal="center" vertical="top"/>
      <protection locked="0"/>
    </xf>
    <xf numFmtId="0" fontId="6" fillId="2" borderId="3" xfId="0" applyFont="1" applyFill="1" applyBorder="1" applyAlignment="1" applyProtection="1">
      <alignment horizontal="center" vertical="top"/>
      <protection locked="0"/>
    </xf>
    <xf numFmtId="0" fontId="12" fillId="4" borderId="12" xfId="0" applyFont="1" applyFill="1" applyBorder="1" applyAlignment="1" applyProtection="1">
      <alignment horizontal="center" vertical="center" wrapText="1"/>
      <protection locked="0"/>
    </xf>
    <xf numFmtId="0" fontId="12" fillId="4" borderId="13" xfId="0" applyFont="1" applyFill="1" applyBorder="1" applyAlignment="1" applyProtection="1">
      <alignment horizontal="center" vertical="center" wrapText="1"/>
      <protection locked="0"/>
    </xf>
    <xf numFmtId="0" fontId="12" fillId="4" borderId="16" xfId="0" applyFont="1" applyFill="1" applyBorder="1" applyAlignment="1" applyProtection="1">
      <alignment horizontal="center" vertical="center" wrapText="1"/>
      <protection locked="0"/>
    </xf>
    <xf numFmtId="0" fontId="12" fillId="4" borderId="17"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180" fontId="8" fillId="4" borderId="8" xfId="0" applyNumberFormat="1"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shrinkToFit="1"/>
      <protection locked="0"/>
    </xf>
    <xf numFmtId="0" fontId="7" fillId="4" borderId="14" xfId="0" applyFont="1" applyFill="1" applyBorder="1" applyAlignment="1" applyProtection="1">
      <alignment horizontal="center" vertical="center" shrinkToFit="1"/>
      <protection locked="0"/>
    </xf>
    <xf numFmtId="0" fontId="7" fillId="4" borderId="16" xfId="0" applyFont="1" applyFill="1" applyBorder="1" applyAlignment="1" applyProtection="1">
      <alignment horizontal="center" vertical="center" shrinkToFit="1"/>
      <protection locked="0"/>
    </xf>
    <xf numFmtId="0" fontId="7" fillId="4" borderId="17" xfId="0" applyFont="1" applyFill="1" applyBorder="1" applyAlignment="1" applyProtection="1">
      <alignment horizontal="center" vertical="center" shrinkToFit="1"/>
      <protection locked="0"/>
    </xf>
    <xf numFmtId="0" fontId="7" fillId="4" borderId="18" xfId="0" applyFont="1" applyFill="1" applyBorder="1" applyAlignment="1" applyProtection="1">
      <alignment horizontal="center" vertical="center" shrinkToFit="1"/>
      <protection locked="0"/>
    </xf>
    <xf numFmtId="180" fontId="8" fillId="4" borderId="10" xfId="0" applyNumberFormat="1" applyFont="1" applyFill="1" applyBorder="1" applyAlignment="1" applyProtection="1">
      <alignment horizontal="center" vertical="center"/>
      <protection locked="0"/>
    </xf>
    <xf numFmtId="180" fontId="8" fillId="4" borderId="24" xfId="0" applyNumberFormat="1"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wrapText="1" shrinkToFit="1"/>
      <protection locked="0"/>
    </xf>
    <xf numFmtId="0" fontId="7" fillId="4" borderId="14" xfId="0" applyFont="1" applyFill="1" applyBorder="1" applyAlignment="1" applyProtection="1">
      <alignment horizontal="center" vertical="center" wrapText="1" shrinkToFit="1"/>
      <protection locked="0"/>
    </xf>
    <xf numFmtId="0" fontId="7" fillId="4" borderId="16" xfId="0" applyFont="1" applyFill="1" applyBorder="1" applyAlignment="1" applyProtection="1">
      <alignment horizontal="center" vertical="center" wrapText="1" shrinkToFit="1"/>
      <protection locked="0"/>
    </xf>
    <xf numFmtId="0" fontId="7" fillId="4" borderId="18" xfId="0" applyFont="1" applyFill="1" applyBorder="1" applyAlignment="1" applyProtection="1">
      <alignment horizontal="center" vertical="center" wrapText="1" shrinkToFit="1"/>
      <protection locked="0"/>
    </xf>
    <xf numFmtId="0" fontId="4" fillId="4" borderId="10" xfId="0" applyFont="1" applyFill="1" applyBorder="1" applyAlignment="1" applyProtection="1">
      <alignment horizontal="left" vertical="center"/>
      <protection locked="0"/>
    </xf>
    <xf numFmtId="0" fontId="4" fillId="4" borderId="24" xfId="0" applyFont="1" applyFill="1" applyBorder="1" applyAlignment="1" applyProtection="1">
      <alignment horizontal="left" vertical="center"/>
      <protection locked="0"/>
    </xf>
    <xf numFmtId="0" fontId="4" fillId="4" borderId="23"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7" fillId="4" borderId="10" xfId="0" applyFont="1" applyFill="1" applyBorder="1" applyAlignment="1" applyProtection="1">
      <alignment horizontal="center" vertical="center" shrinkToFit="1"/>
      <protection locked="0"/>
    </xf>
    <xf numFmtId="0" fontId="7" fillId="4" borderId="23" xfId="0" applyFont="1" applyFill="1" applyBorder="1" applyAlignment="1" applyProtection="1">
      <alignment horizontal="center" vertical="center" shrinkToFit="1"/>
      <protection locked="0"/>
    </xf>
    <xf numFmtId="180" fontId="8" fillId="4" borderId="0" xfId="0" applyNumberFormat="1" applyFont="1" applyFill="1" applyBorder="1" applyAlignment="1" applyProtection="1">
      <alignment horizontal="right" vertical="center"/>
      <protection locked="0"/>
    </xf>
    <xf numFmtId="180" fontId="8" fillId="4" borderId="27" xfId="0" applyNumberFormat="1" applyFont="1" applyFill="1" applyBorder="1" applyAlignment="1" applyProtection="1">
      <alignment horizontal="right" vertical="center"/>
      <protection locked="0"/>
    </xf>
    <xf numFmtId="183" fontId="8" fillId="3" borderId="25" xfId="0" applyNumberFormat="1" applyFont="1" applyFill="1" applyBorder="1" applyAlignment="1" applyProtection="1">
      <alignment horizontal="center" vertical="center"/>
    </xf>
    <xf numFmtId="183" fontId="8" fillId="3" borderId="28" xfId="0" applyNumberFormat="1" applyFont="1" applyFill="1" applyBorder="1" applyAlignment="1" applyProtection="1">
      <alignment horizontal="center" vertical="center"/>
    </xf>
    <xf numFmtId="183" fontId="8" fillId="3" borderId="26" xfId="0" applyNumberFormat="1" applyFont="1" applyFill="1" applyBorder="1" applyAlignment="1" applyProtection="1">
      <alignment horizontal="center" vertical="center"/>
    </xf>
    <xf numFmtId="9" fontId="11" fillId="3" borderId="25" xfId="0" applyNumberFormat="1" applyFont="1" applyFill="1" applyBorder="1" applyAlignment="1" applyProtection="1">
      <alignment horizontal="center" vertical="center"/>
    </xf>
    <xf numFmtId="9" fontId="11" fillId="3" borderId="28" xfId="0" applyNumberFormat="1" applyFont="1" applyFill="1" applyBorder="1" applyAlignment="1" applyProtection="1">
      <alignment horizontal="center" vertical="center"/>
    </xf>
    <xf numFmtId="9" fontId="11" fillId="3" borderId="26" xfId="0" applyNumberFormat="1" applyFont="1" applyFill="1" applyBorder="1" applyAlignment="1" applyProtection="1">
      <alignment horizontal="center" vertical="center"/>
    </xf>
    <xf numFmtId="0" fontId="4" fillId="4" borderId="10" xfId="0" applyFont="1" applyFill="1" applyBorder="1" applyAlignment="1" applyProtection="1">
      <alignment horizontal="center" vertical="center"/>
      <protection locked="0"/>
    </xf>
    <xf numFmtId="0" fontId="4" fillId="4" borderId="24" xfId="0" applyFont="1" applyFill="1" applyBorder="1" applyAlignment="1" applyProtection="1">
      <alignment horizontal="center" vertical="center"/>
      <protection locked="0"/>
    </xf>
    <xf numFmtId="0" fontId="4" fillId="4" borderId="23"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2" borderId="10"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4" fillId="2" borderId="23"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protection locked="0"/>
    </xf>
    <xf numFmtId="0" fontId="4" fillId="2" borderId="24" xfId="0" applyFont="1" applyFill="1" applyBorder="1" applyAlignment="1" applyProtection="1">
      <alignment horizontal="left" vertical="center"/>
      <protection locked="0"/>
    </xf>
    <xf numFmtId="0" fontId="4" fillId="2" borderId="23" xfId="0" applyFont="1" applyFill="1" applyBorder="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4" fillId="4" borderId="12" xfId="0"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0" fontId="4" fillId="4" borderId="0" xfId="0" applyFont="1" applyFill="1" applyAlignment="1" applyProtection="1">
      <alignment horizontal="center" vertical="center"/>
      <protection locked="0"/>
    </xf>
    <xf numFmtId="180" fontId="8" fillId="4" borderId="0" xfId="0" applyNumberFormat="1" applyFont="1" applyFill="1" applyAlignment="1" applyProtection="1">
      <alignment horizontal="right" vertical="center"/>
      <protection locked="0"/>
    </xf>
    <xf numFmtId="9" fontId="11" fillId="3" borderId="25" xfId="0" applyNumberFormat="1" applyFont="1" applyFill="1" applyBorder="1" applyAlignment="1">
      <alignment horizontal="center" vertical="center"/>
    </xf>
    <xf numFmtId="9" fontId="11" fillId="3" borderId="28" xfId="0" applyNumberFormat="1" applyFont="1" applyFill="1" applyBorder="1" applyAlignment="1">
      <alignment horizontal="center" vertical="center"/>
    </xf>
    <xf numFmtId="9" fontId="11" fillId="3" borderId="26" xfId="0" applyNumberFormat="1" applyFont="1" applyFill="1" applyBorder="1" applyAlignment="1">
      <alignment horizontal="center" vertical="center"/>
    </xf>
    <xf numFmtId="183" fontId="8" fillId="3" borderId="25" xfId="0" applyNumberFormat="1" applyFont="1" applyFill="1" applyBorder="1" applyAlignment="1">
      <alignment horizontal="center" vertical="center"/>
    </xf>
    <xf numFmtId="183" fontId="8" fillId="3" borderId="28" xfId="0" applyNumberFormat="1" applyFont="1" applyFill="1" applyBorder="1" applyAlignment="1">
      <alignment horizontal="center" vertical="center"/>
    </xf>
    <xf numFmtId="183" fontId="8" fillId="3" borderId="26" xfId="0" applyNumberFormat="1" applyFont="1" applyFill="1" applyBorder="1" applyAlignment="1">
      <alignment horizontal="center" vertical="center"/>
    </xf>
    <xf numFmtId="0" fontId="9" fillId="4" borderId="0" xfId="0" applyFont="1" applyFill="1" applyAlignment="1" applyProtection="1">
      <alignment horizontal="left" vertical="center"/>
      <protection locked="0"/>
    </xf>
    <xf numFmtId="176" fontId="10" fillId="2" borderId="0" xfId="0" applyNumberFormat="1" applyFont="1" applyFill="1" applyAlignment="1" applyProtection="1">
      <alignment horizontal="center" vertical="center"/>
      <protection locked="0"/>
    </xf>
  </cellXfs>
  <cellStyles count="2">
    <cellStyle name="標準" xfId="0" builtinId="0"/>
    <cellStyle name="標準 3" xfId="1" xr:uid="{A3E23E40-B9C4-4EB6-8919-A38A3537B90C}"/>
  </cellStyles>
  <dxfs count="0"/>
  <tableStyles count="0" defaultTableStyle="TableStyleMedium2" defaultPivotStyle="PivotStyleLight16"/>
  <colors>
    <mruColors>
      <color rgb="FFFFFAEB"/>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38100</xdr:colOff>
      <xdr:row>5</xdr:row>
      <xdr:rowOff>171450</xdr:rowOff>
    </xdr:from>
    <xdr:to>
      <xdr:col>16</xdr:col>
      <xdr:colOff>381000</xdr:colOff>
      <xdr:row>6</xdr:row>
      <xdr:rowOff>304800</xdr:rowOff>
    </xdr:to>
    <xdr:sp macro="" textlink="">
      <xdr:nvSpPr>
        <xdr:cNvPr id="2" name="楕円 1">
          <a:extLst>
            <a:ext uri="{FF2B5EF4-FFF2-40B4-BE49-F238E27FC236}">
              <a16:creationId xmlns:a16="http://schemas.microsoft.com/office/drawing/2014/main" id="{751CE102-19A9-4C12-B9B6-B8DB1DEE3371}"/>
            </a:ext>
          </a:extLst>
        </xdr:cNvPr>
        <xdr:cNvSpPr/>
      </xdr:nvSpPr>
      <xdr:spPr>
        <a:xfrm>
          <a:off x="7264400" y="1898650"/>
          <a:ext cx="577850" cy="577850"/>
        </a:xfrm>
        <a:prstGeom prst="ellipse">
          <a:avLst/>
        </a:prstGeom>
        <a:no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xdr:colOff>
      <xdr:row>5</xdr:row>
      <xdr:rowOff>171450</xdr:rowOff>
    </xdr:from>
    <xdr:to>
      <xdr:col>16</xdr:col>
      <xdr:colOff>381000</xdr:colOff>
      <xdr:row>6</xdr:row>
      <xdr:rowOff>304800</xdr:rowOff>
    </xdr:to>
    <xdr:sp macro="" textlink="">
      <xdr:nvSpPr>
        <xdr:cNvPr id="2" name="楕円 1">
          <a:extLst>
            <a:ext uri="{FF2B5EF4-FFF2-40B4-BE49-F238E27FC236}">
              <a16:creationId xmlns:a16="http://schemas.microsoft.com/office/drawing/2014/main" id="{A119B64D-7579-487D-98C4-D608675B1970}"/>
            </a:ext>
          </a:extLst>
        </xdr:cNvPr>
        <xdr:cNvSpPr/>
      </xdr:nvSpPr>
      <xdr:spPr>
        <a:xfrm>
          <a:off x="7264400" y="1898650"/>
          <a:ext cx="577850" cy="577850"/>
        </a:xfrm>
        <a:prstGeom prst="ellipse">
          <a:avLst/>
        </a:prstGeom>
        <a:no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xdr:from>
      <xdr:col>15</xdr:col>
      <xdr:colOff>89605</xdr:colOff>
      <xdr:row>5</xdr:row>
      <xdr:rowOff>220840</xdr:rowOff>
    </xdr:from>
    <xdr:to>
      <xdr:col>16</xdr:col>
      <xdr:colOff>324555</xdr:colOff>
      <xdr:row>6</xdr:row>
      <xdr:rowOff>260692</xdr:rowOff>
    </xdr:to>
    <xdr:grpSp>
      <xdr:nvGrpSpPr>
        <xdr:cNvPr id="3" name="グループ化 2">
          <a:extLst>
            <a:ext uri="{FF2B5EF4-FFF2-40B4-BE49-F238E27FC236}">
              <a16:creationId xmlns:a16="http://schemas.microsoft.com/office/drawing/2014/main" id="{E9B984A1-A92C-47D1-A32A-3CC48BCCBE0F}"/>
            </a:ext>
          </a:extLst>
        </xdr:cNvPr>
        <xdr:cNvGrpSpPr/>
      </xdr:nvGrpSpPr>
      <xdr:grpSpPr>
        <a:xfrm>
          <a:off x="7519105" y="1942396"/>
          <a:ext cx="467783" cy="484352"/>
          <a:chOff x="7423150" y="2152650"/>
          <a:chExt cx="469900" cy="484352"/>
        </a:xfrm>
      </xdr:grpSpPr>
      <xdr:sp macro="" textlink="">
        <xdr:nvSpPr>
          <xdr:cNvPr id="4" name="楕円 3">
            <a:extLst>
              <a:ext uri="{FF2B5EF4-FFF2-40B4-BE49-F238E27FC236}">
                <a16:creationId xmlns:a16="http://schemas.microsoft.com/office/drawing/2014/main" id="{30DE138A-0671-4234-0DE2-B9E417EA406A}"/>
              </a:ext>
            </a:extLst>
          </xdr:cNvPr>
          <xdr:cNvSpPr/>
        </xdr:nvSpPr>
        <xdr:spPr>
          <a:xfrm>
            <a:off x="7423150" y="2152650"/>
            <a:ext cx="469900" cy="48435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b="1">
              <a:solidFill>
                <a:srgbClr val="FF0000"/>
              </a:solidFill>
              <a:latin typeface="ＭＳ 明朝" panose="02020609040205080304" pitchFamily="17" charset="-128"/>
              <a:ea typeface="ＭＳ 明朝" panose="02020609040205080304" pitchFamily="17" charset="-128"/>
            </a:endParaRPr>
          </a:p>
        </xdr:txBody>
      </xdr:sp>
      <xdr:sp macro="" textlink="">
        <xdr:nvSpPr>
          <xdr:cNvPr id="5" name="テキスト ボックス 4">
            <a:extLst>
              <a:ext uri="{FF2B5EF4-FFF2-40B4-BE49-F238E27FC236}">
                <a16:creationId xmlns:a16="http://schemas.microsoft.com/office/drawing/2014/main" id="{383278FA-3A81-8632-4EC9-28A4D1796851}"/>
              </a:ext>
            </a:extLst>
          </xdr:cNvPr>
          <xdr:cNvSpPr txBox="1"/>
        </xdr:nvSpPr>
        <xdr:spPr>
          <a:xfrm>
            <a:off x="7493000" y="2159000"/>
            <a:ext cx="360556" cy="472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200" b="1">
                <a:solidFill>
                  <a:srgbClr val="FF0000"/>
                </a:solidFill>
                <a:latin typeface="ＭＳ 明朝" panose="02020609040205080304" pitchFamily="17" charset="-128"/>
                <a:ea typeface="ＭＳ 明朝" panose="02020609040205080304" pitchFamily="17" charset="-128"/>
              </a:rPr>
              <a:t>財</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a:lnSpc>
                <a:spcPts val="1500"/>
              </a:lnSpc>
            </a:pPr>
            <a:r>
              <a:rPr kumimoji="1" lang="ja-JP" altLang="en-US" sz="1200" b="1">
                <a:solidFill>
                  <a:srgbClr val="FF0000"/>
                </a:solidFill>
                <a:latin typeface="ＭＳ 明朝" panose="02020609040205080304" pitchFamily="17" charset="-128"/>
                <a:ea typeface="ＭＳ 明朝" panose="02020609040205080304" pitchFamily="17" charset="-128"/>
              </a:rPr>
              <a:t>団</a:t>
            </a:r>
            <a:endParaRPr kumimoji="1" lang="en-US" altLang="ja-JP" sz="1200" b="1">
              <a:solidFill>
                <a:srgbClr val="FF0000"/>
              </a:solidFill>
              <a:latin typeface="ＭＳ 明朝" panose="02020609040205080304" pitchFamily="17" charset="-128"/>
              <a:ea typeface="ＭＳ 明朝" panose="02020609040205080304" pitchFamily="17" charset="-128"/>
            </a:endParaRPr>
          </a:p>
          <a:p>
            <a:endParaRPr kumimoji="1" lang="ja-JP" altLang="en-US" sz="1200"/>
          </a:p>
        </xdr:txBody>
      </xdr:sp>
    </xdr:grpSp>
    <xdr:clientData/>
  </xdr:twoCellAnchor>
  <xdr:twoCellAnchor>
    <xdr:from>
      <xdr:col>17</xdr:col>
      <xdr:colOff>7054</xdr:colOff>
      <xdr:row>0</xdr:row>
      <xdr:rowOff>84666</xdr:rowOff>
    </xdr:from>
    <xdr:to>
      <xdr:col>19</xdr:col>
      <xdr:colOff>134055</xdr:colOff>
      <xdr:row>1</xdr:row>
      <xdr:rowOff>155222</xdr:rowOff>
    </xdr:to>
    <xdr:sp macro="" textlink="">
      <xdr:nvSpPr>
        <xdr:cNvPr id="6" name="正方形/長方形 5">
          <a:extLst>
            <a:ext uri="{FF2B5EF4-FFF2-40B4-BE49-F238E27FC236}">
              <a16:creationId xmlns:a16="http://schemas.microsoft.com/office/drawing/2014/main" id="{D73B6944-55FA-4C53-A3B7-2EF7F04F3A6D}"/>
            </a:ext>
          </a:extLst>
        </xdr:cNvPr>
        <xdr:cNvSpPr/>
      </xdr:nvSpPr>
      <xdr:spPr>
        <a:xfrm>
          <a:off x="8008054" y="84666"/>
          <a:ext cx="901701" cy="388056"/>
        </a:xfrm>
        <a:prstGeom prst="rect">
          <a:avLst/>
        </a:prstGeom>
        <a:noFill/>
        <a:ln w="19050" cmpd="sng">
          <a:solidFill>
            <a:srgbClr val="FF0000"/>
          </a:solidFill>
          <a:extLst>
            <a:ext uri="{C807C97D-BFC1-408E-A445-0C87EB9F89A2}">
              <ask:lineSketchStyleProps xmlns:ask="http://schemas.microsoft.com/office/drawing/2018/sketchyshapes">
                <ask:type>
                  <ask:lineSketchNon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kern="1200">
              <a:solidFill>
                <a:srgbClr val="FF0000"/>
              </a:solidFill>
            </a:rPr>
            <a:t>ご記入例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374650</xdr:colOff>
      <xdr:row>1</xdr:row>
      <xdr:rowOff>19050</xdr:rowOff>
    </xdr:from>
    <xdr:to>
      <xdr:col>8</xdr:col>
      <xdr:colOff>304800</xdr:colOff>
      <xdr:row>17</xdr:row>
      <xdr:rowOff>107950</xdr:rowOff>
    </xdr:to>
    <xdr:pic>
      <xdr:nvPicPr>
        <xdr:cNvPr id="3" name="図 2">
          <a:extLst>
            <a:ext uri="{FF2B5EF4-FFF2-40B4-BE49-F238E27FC236}">
              <a16:creationId xmlns:a16="http://schemas.microsoft.com/office/drawing/2014/main" id="{B864311A-DC8C-471B-9956-20FE54BC4D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0" y="247650"/>
          <a:ext cx="5213350" cy="3746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38100</xdr:colOff>
      <xdr:row>5</xdr:row>
      <xdr:rowOff>171450</xdr:rowOff>
    </xdr:from>
    <xdr:to>
      <xdr:col>16</xdr:col>
      <xdr:colOff>381000</xdr:colOff>
      <xdr:row>6</xdr:row>
      <xdr:rowOff>304800</xdr:rowOff>
    </xdr:to>
    <xdr:sp macro="" textlink="">
      <xdr:nvSpPr>
        <xdr:cNvPr id="2" name="楕円 1">
          <a:extLst>
            <a:ext uri="{FF2B5EF4-FFF2-40B4-BE49-F238E27FC236}">
              <a16:creationId xmlns:a16="http://schemas.microsoft.com/office/drawing/2014/main" id="{1A2058C1-F913-4A51-9B48-CEDC13504ED9}"/>
            </a:ext>
          </a:extLst>
        </xdr:cNvPr>
        <xdr:cNvSpPr/>
      </xdr:nvSpPr>
      <xdr:spPr>
        <a:xfrm>
          <a:off x="7461250" y="1898650"/>
          <a:ext cx="577850" cy="577850"/>
        </a:xfrm>
        <a:prstGeom prst="ellipse">
          <a:avLst/>
        </a:prstGeom>
        <a:no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38100</xdr:colOff>
      <xdr:row>5</xdr:row>
      <xdr:rowOff>171450</xdr:rowOff>
    </xdr:from>
    <xdr:to>
      <xdr:col>16</xdr:col>
      <xdr:colOff>381000</xdr:colOff>
      <xdr:row>6</xdr:row>
      <xdr:rowOff>304800</xdr:rowOff>
    </xdr:to>
    <xdr:sp macro="" textlink="">
      <xdr:nvSpPr>
        <xdr:cNvPr id="2" name="楕円 1">
          <a:extLst>
            <a:ext uri="{FF2B5EF4-FFF2-40B4-BE49-F238E27FC236}">
              <a16:creationId xmlns:a16="http://schemas.microsoft.com/office/drawing/2014/main" id="{03DF5073-51A4-4989-B5E6-AEDFCEDAE834}"/>
            </a:ext>
          </a:extLst>
        </xdr:cNvPr>
        <xdr:cNvSpPr/>
      </xdr:nvSpPr>
      <xdr:spPr>
        <a:xfrm>
          <a:off x="7461250" y="1898650"/>
          <a:ext cx="577850" cy="577850"/>
        </a:xfrm>
        <a:prstGeom prst="ellipse">
          <a:avLst/>
        </a:prstGeom>
        <a:no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xdr:from>
      <xdr:col>15</xdr:col>
      <xdr:colOff>89605</xdr:colOff>
      <xdr:row>5</xdr:row>
      <xdr:rowOff>220840</xdr:rowOff>
    </xdr:from>
    <xdr:to>
      <xdr:col>16</xdr:col>
      <xdr:colOff>324555</xdr:colOff>
      <xdr:row>7</xdr:row>
      <xdr:rowOff>342</xdr:rowOff>
    </xdr:to>
    <xdr:grpSp>
      <xdr:nvGrpSpPr>
        <xdr:cNvPr id="3" name="グループ化 2">
          <a:extLst>
            <a:ext uri="{FF2B5EF4-FFF2-40B4-BE49-F238E27FC236}">
              <a16:creationId xmlns:a16="http://schemas.microsoft.com/office/drawing/2014/main" id="{36ECDCA4-06EC-49DB-B5D8-1353F6FED845}"/>
            </a:ext>
          </a:extLst>
        </xdr:cNvPr>
        <xdr:cNvGrpSpPr/>
      </xdr:nvGrpSpPr>
      <xdr:grpSpPr>
        <a:xfrm>
          <a:off x="7512755" y="1948040"/>
          <a:ext cx="469900" cy="668502"/>
          <a:chOff x="7423150" y="2152650"/>
          <a:chExt cx="469900" cy="484352"/>
        </a:xfrm>
      </xdr:grpSpPr>
      <xdr:sp macro="" textlink="">
        <xdr:nvSpPr>
          <xdr:cNvPr id="4" name="楕円 3">
            <a:extLst>
              <a:ext uri="{FF2B5EF4-FFF2-40B4-BE49-F238E27FC236}">
                <a16:creationId xmlns:a16="http://schemas.microsoft.com/office/drawing/2014/main" id="{EF98DC52-A638-13F5-CB40-18109E5A9C1C}"/>
              </a:ext>
            </a:extLst>
          </xdr:cNvPr>
          <xdr:cNvSpPr/>
        </xdr:nvSpPr>
        <xdr:spPr>
          <a:xfrm>
            <a:off x="7423150" y="2152650"/>
            <a:ext cx="469900" cy="48435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b="1">
              <a:solidFill>
                <a:srgbClr val="FF0000"/>
              </a:solidFill>
              <a:latin typeface="ＭＳ 明朝" panose="02020609040205080304" pitchFamily="17" charset="-128"/>
              <a:ea typeface="ＭＳ 明朝" panose="02020609040205080304" pitchFamily="17" charset="-128"/>
            </a:endParaRPr>
          </a:p>
        </xdr:txBody>
      </xdr:sp>
      <xdr:sp macro="" textlink="">
        <xdr:nvSpPr>
          <xdr:cNvPr id="5" name="テキスト ボックス 4">
            <a:extLst>
              <a:ext uri="{FF2B5EF4-FFF2-40B4-BE49-F238E27FC236}">
                <a16:creationId xmlns:a16="http://schemas.microsoft.com/office/drawing/2014/main" id="{0DF3D6AC-AF2A-ECB7-29F5-1E033F435923}"/>
              </a:ext>
            </a:extLst>
          </xdr:cNvPr>
          <xdr:cNvSpPr txBox="1"/>
        </xdr:nvSpPr>
        <xdr:spPr>
          <a:xfrm>
            <a:off x="7493000" y="2159000"/>
            <a:ext cx="360556" cy="472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200" b="1">
                <a:solidFill>
                  <a:srgbClr val="FF0000"/>
                </a:solidFill>
                <a:latin typeface="ＭＳ 明朝" panose="02020609040205080304" pitchFamily="17" charset="-128"/>
                <a:ea typeface="ＭＳ 明朝" panose="02020609040205080304" pitchFamily="17" charset="-128"/>
              </a:rPr>
              <a:t>財</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a:lnSpc>
                <a:spcPts val="1500"/>
              </a:lnSpc>
            </a:pPr>
            <a:r>
              <a:rPr kumimoji="1" lang="ja-JP" altLang="en-US" sz="1200" b="1">
                <a:solidFill>
                  <a:srgbClr val="FF0000"/>
                </a:solidFill>
                <a:latin typeface="ＭＳ 明朝" panose="02020609040205080304" pitchFamily="17" charset="-128"/>
                <a:ea typeface="ＭＳ 明朝" panose="02020609040205080304" pitchFamily="17" charset="-128"/>
              </a:rPr>
              <a:t>団</a:t>
            </a:r>
            <a:endParaRPr kumimoji="1" lang="en-US" altLang="ja-JP" sz="1200" b="1">
              <a:solidFill>
                <a:srgbClr val="FF0000"/>
              </a:solidFill>
              <a:latin typeface="ＭＳ 明朝" panose="02020609040205080304" pitchFamily="17" charset="-128"/>
              <a:ea typeface="ＭＳ 明朝" panose="02020609040205080304" pitchFamily="17" charset="-128"/>
            </a:endParaRPr>
          </a:p>
          <a:p>
            <a:endParaRPr kumimoji="1" lang="ja-JP" altLang="en-US" sz="1200"/>
          </a:p>
        </xdr:txBody>
      </xdr:sp>
    </xdr:grpSp>
    <xdr:clientData/>
  </xdr:twoCellAnchor>
  <xdr:twoCellAnchor>
    <xdr:from>
      <xdr:col>17</xdr:col>
      <xdr:colOff>7054</xdr:colOff>
      <xdr:row>0</xdr:row>
      <xdr:rowOff>84666</xdr:rowOff>
    </xdr:from>
    <xdr:to>
      <xdr:col>19</xdr:col>
      <xdr:colOff>134055</xdr:colOff>
      <xdr:row>1</xdr:row>
      <xdr:rowOff>155222</xdr:rowOff>
    </xdr:to>
    <xdr:sp macro="" textlink="">
      <xdr:nvSpPr>
        <xdr:cNvPr id="6" name="正方形/長方形 5">
          <a:extLst>
            <a:ext uri="{FF2B5EF4-FFF2-40B4-BE49-F238E27FC236}">
              <a16:creationId xmlns:a16="http://schemas.microsoft.com/office/drawing/2014/main" id="{AF965BF1-9869-46CB-9FF6-118538A59309}"/>
            </a:ext>
          </a:extLst>
        </xdr:cNvPr>
        <xdr:cNvSpPr/>
      </xdr:nvSpPr>
      <xdr:spPr>
        <a:xfrm>
          <a:off x="8204904" y="84666"/>
          <a:ext cx="901701" cy="388056"/>
        </a:xfrm>
        <a:prstGeom prst="rect">
          <a:avLst/>
        </a:prstGeom>
        <a:noFill/>
        <a:ln w="19050" cmpd="sng">
          <a:solidFill>
            <a:srgbClr val="FF0000"/>
          </a:solidFill>
          <a:extLst>
            <a:ext uri="{C807C97D-BFC1-408E-A445-0C87EB9F89A2}">
              <ask:lineSketchStyleProps xmlns:ask="http://schemas.microsoft.com/office/drawing/2018/sketchyshapes">
                <ask:type>
                  <ask:lineSketchNon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kern="1200">
              <a:solidFill>
                <a:srgbClr val="FF0000"/>
              </a:solidFill>
            </a:rPr>
            <a:t>ご記入例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F9AD0-6B6E-44B8-840F-C3F86AB2F4CA}">
  <sheetPr>
    <pageSetUpPr fitToPage="1"/>
  </sheetPr>
  <dimension ref="B1:Y69"/>
  <sheetViews>
    <sheetView tabSelected="1" view="pageBreakPreview" zoomScale="90" zoomScaleNormal="100" zoomScaleSheetLayoutView="90" workbookViewId="0">
      <selection activeCell="K9" sqref="K9"/>
    </sheetView>
  </sheetViews>
  <sheetFormatPr defaultColWidth="8.58203125" defaultRowHeight="25" customHeight="1" x14ac:dyDescent="0.55000000000000004"/>
  <cols>
    <col min="1" max="2" width="2.58203125" style="18" customWidth="1"/>
    <col min="3" max="3" width="7.25" style="18" bestFit="1" customWidth="1"/>
    <col min="4" max="4" width="11.58203125" style="18" customWidth="1"/>
    <col min="5" max="5" width="5.58203125" style="18" customWidth="1"/>
    <col min="6" max="6" width="2.58203125" style="18" customWidth="1"/>
    <col min="7" max="7" width="5.58203125" style="18" customWidth="1"/>
    <col min="8" max="8" width="22.08203125" style="18" customWidth="1"/>
    <col min="9" max="9" width="7.08203125" style="18" customWidth="1"/>
    <col min="10" max="10" width="3.08203125" style="18" customWidth="1"/>
    <col min="11" max="11" width="7.08203125" style="18" customWidth="1"/>
    <col min="12" max="12" width="3.08203125" style="18" customWidth="1"/>
    <col min="13" max="13" width="7.08203125" style="18" customWidth="1"/>
    <col min="14" max="14" width="3.08203125" style="18" customWidth="1"/>
    <col min="15" max="15" width="7.08203125" style="18" customWidth="1"/>
    <col min="16" max="16" width="3.08203125" style="18" customWidth="1"/>
    <col min="17" max="17" width="7.08203125" style="18" customWidth="1"/>
    <col min="18" max="18" width="3.08203125" style="18" customWidth="1"/>
    <col min="19" max="19" width="7.08203125" style="18" customWidth="1"/>
    <col min="20" max="20" width="3.08203125" style="18" customWidth="1"/>
    <col min="21" max="21" width="2.83203125" style="18" customWidth="1"/>
    <col min="22" max="16384" width="8.58203125" style="18"/>
  </cols>
  <sheetData>
    <row r="1" spans="2:21" s="2" customFormat="1" ht="25" customHeight="1" x14ac:dyDescent="0.55000000000000004">
      <c r="B1" s="53"/>
      <c r="C1" s="53" t="s">
        <v>64</v>
      </c>
      <c r="D1" s="11"/>
      <c r="E1" s="11"/>
      <c r="F1" s="11"/>
      <c r="G1" s="11"/>
      <c r="H1" s="11"/>
      <c r="I1" s="3"/>
      <c r="L1" s="3"/>
      <c r="O1" s="3"/>
      <c r="R1" s="3"/>
    </row>
    <row r="2" spans="2:21" s="2" customFormat="1" ht="20.149999999999999" customHeight="1" x14ac:dyDescent="0.55000000000000004">
      <c r="I2" s="3"/>
      <c r="L2" s="3"/>
      <c r="O2" s="3"/>
      <c r="R2" s="3"/>
    </row>
    <row r="3" spans="2:21" s="8" customFormat="1" ht="28" customHeight="1" x14ac:dyDescent="0.55000000000000004">
      <c r="D3" s="52"/>
      <c r="E3" s="147" t="s">
        <v>8</v>
      </c>
      <c r="F3" s="147"/>
      <c r="G3" s="147"/>
      <c r="H3" s="147"/>
      <c r="I3" s="148">
        <v>2025</v>
      </c>
      <c r="J3" s="148"/>
      <c r="K3" s="8" t="s">
        <v>11</v>
      </c>
      <c r="L3" s="12"/>
      <c r="O3" s="12"/>
    </row>
    <row r="4" spans="2:21" s="2" customFormat="1" ht="28" customHeight="1" thickBot="1" x14ac:dyDescent="0.6">
      <c r="C4" s="51"/>
      <c r="D4" s="57" t="s">
        <v>86</v>
      </c>
      <c r="E4" s="51"/>
      <c r="F4" s="51"/>
      <c r="G4" s="51"/>
      <c r="H4" s="51"/>
      <c r="I4" s="51"/>
      <c r="J4" s="51"/>
      <c r="K4" s="51"/>
      <c r="L4" s="7"/>
      <c r="M4" s="7"/>
      <c r="N4" s="3"/>
      <c r="O4" s="3"/>
      <c r="P4" s="3"/>
      <c r="Q4" s="3"/>
      <c r="R4" s="3"/>
      <c r="S4" s="3"/>
      <c r="T4" s="3"/>
      <c r="U4" s="3"/>
    </row>
    <row r="5" spans="2:21" s="2" customFormat="1" ht="35.15" customHeight="1" x14ac:dyDescent="0.55000000000000004">
      <c r="C5" s="149" t="s">
        <v>0</v>
      </c>
      <c r="D5" s="150"/>
      <c r="E5" s="150"/>
      <c r="F5" s="150"/>
      <c r="G5" s="151"/>
      <c r="H5" s="152"/>
      <c r="I5" s="153"/>
      <c r="J5" s="153"/>
      <c r="K5" s="153"/>
      <c r="L5" s="153"/>
      <c r="M5" s="153"/>
      <c r="N5" s="153"/>
      <c r="O5" s="153"/>
      <c r="P5" s="153"/>
      <c r="Q5" s="153"/>
      <c r="R5" s="153"/>
      <c r="S5" s="153"/>
      <c r="T5" s="154"/>
    </row>
    <row r="6" spans="2:21" s="2" customFormat="1" ht="35.15" customHeight="1" x14ac:dyDescent="0.6">
      <c r="C6" s="155" t="s">
        <v>12</v>
      </c>
      <c r="D6" s="156"/>
      <c r="E6" s="156"/>
      <c r="F6" s="156"/>
      <c r="G6" s="157"/>
      <c r="H6" s="158"/>
      <c r="I6" s="159"/>
      <c r="J6" s="159"/>
      <c r="K6" s="159"/>
      <c r="L6" s="159"/>
      <c r="M6" s="159"/>
      <c r="N6" s="159"/>
      <c r="O6" s="159"/>
      <c r="P6" s="159"/>
      <c r="Q6" s="159"/>
      <c r="R6" s="159"/>
      <c r="S6" s="159"/>
      <c r="T6" s="160"/>
    </row>
    <row r="7" spans="2:21" s="3" customFormat="1" ht="35.15" customHeight="1" thickBot="1" x14ac:dyDescent="0.6">
      <c r="C7" s="161" t="s">
        <v>13</v>
      </c>
      <c r="D7" s="162"/>
      <c r="E7" s="162"/>
      <c r="F7" s="162"/>
      <c r="G7" s="163"/>
      <c r="H7" s="164"/>
      <c r="I7" s="165"/>
      <c r="J7" s="165"/>
      <c r="K7" s="165"/>
      <c r="L7" s="165"/>
      <c r="M7" s="165"/>
      <c r="N7" s="165"/>
      <c r="O7" s="165"/>
      <c r="P7" s="165"/>
      <c r="Q7" s="165"/>
      <c r="R7" s="165"/>
      <c r="S7" s="165"/>
      <c r="T7" s="166"/>
    </row>
    <row r="8" spans="2:21" s="2" customFormat="1" ht="15" customHeight="1" x14ac:dyDescent="0.55000000000000004">
      <c r="C8" s="3"/>
      <c r="D8" s="3"/>
      <c r="E8" s="3"/>
      <c r="F8" s="3"/>
      <c r="G8" s="3"/>
      <c r="H8" s="3"/>
      <c r="I8" s="3"/>
      <c r="J8" s="3"/>
      <c r="K8" s="3"/>
      <c r="L8" s="3"/>
      <c r="M8" s="3"/>
      <c r="N8" s="3"/>
      <c r="O8" s="3"/>
      <c r="P8" s="3"/>
      <c r="Q8" s="3"/>
      <c r="R8" s="3"/>
      <c r="S8" s="3"/>
      <c r="T8" s="3"/>
    </row>
    <row r="9" spans="2:21" s="2" customFormat="1" ht="20.149999999999999" customHeight="1" x14ac:dyDescent="0.55000000000000004">
      <c r="C9" s="37" t="s">
        <v>74</v>
      </c>
      <c r="D9" s="35"/>
      <c r="E9" s="36"/>
      <c r="F9" s="36"/>
      <c r="G9" s="36"/>
      <c r="H9" s="36"/>
      <c r="I9" s="3"/>
      <c r="J9" s="3"/>
      <c r="K9" s="3"/>
      <c r="L9" s="3"/>
      <c r="M9" s="3"/>
      <c r="N9" s="3"/>
      <c r="O9" s="3"/>
      <c r="P9" s="3"/>
      <c r="Q9" s="3"/>
      <c r="R9" s="3"/>
      <c r="S9" s="3"/>
      <c r="T9" s="3"/>
    </row>
    <row r="10" spans="2:21" s="2" customFormat="1" ht="15" customHeight="1" x14ac:dyDescent="0.55000000000000004">
      <c r="C10" s="3"/>
      <c r="D10" s="3"/>
      <c r="E10" s="3"/>
      <c r="F10" s="3"/>
      <c r="G10" s="3"/>
      <c r="H10" s="3"/>
      <c r="I10" s="3"/>
      <c r="J10" s="3"/>
      <c r="K10" s="3"/>
      <c r="L10" s="3"/>
      <c r="M10" s="3"/>
      <c r="N10" s="3"/>
      <c r="O10" s="3"/>
      <c r="P10" s="3"/>
      <c r="Q10" s="3"/>
      <c r="R10" s="3"/>
      <c r="S10" s="3"/>
      <c r="T10" s="3"/>
    </row>
    <row r="11" spans="2:21" s="5" customFormat="1" ht="18" customHeight="1" x14ac:dyDescent="0.55000000000000004">
      <c r="C11" s="5" t="s">
        <v>14</v>
      </c>
      <c r="I11" s="13"/>
      <c r="L11" s="13"/>
      <c r="O11" s="13"/>
      <c r="R11" s="13"/>
    </row>
    <row r="12" spans="2:21" s="2" customFormat="1" ht="18" customHeight="1" x14ac:dyDescent="0.55000000000000004">
      <c r="C12" s="2" t="s">
        <v>61</v>
      </c>
      <c r="I12" s="3"/>
      <c r="L12" s="3"/>
      <c r="O12" s="3"/>
      <c r="R12" s="3"/>
    </row>
    <row r="13" spans="2:21" s="2" customFormat="1" ht="18" customHeight="1" x14ac:dyDescent="0.55000000000000004">
      <c r="C13" s="2" t="s">
        <v>23</v>
      </c>
      <c r="I13" s="3"/>
      <c r="L13" s="3"/>
      <c r="O13" s="3"/>
      <c r="R13" s="3"/>
    </row>
    <row r="14" spans="2:21" s="2" customFormat="1" ht="18" customHeight="1" x14ac:dyDescent="0.55000000000000004">
      <c r="D14" s="14" t="s">
        <v>80</v>
      </c>
      <c r="I14" s="3"/>
      <c r="L14" s="15"/>
      <c r="M14" s="15"/>
      <c r="O14" s="3"/>
      <c r="U14" s="39"/>
    </row>
    <row r="15" spans="2:21" s="2" customFormat="1" ht="18" customHeight="1" x14ac:dyDescent="0.55000000000000004">
      <c r="D15" s="2" t="s">
        <v>79</v>
      </c>
      <c r="I15" s="3"/>
      <c r="L15" s="15"/>
      <c r="M15" s="15"/>
      <c r="O15" s="3"/>
    </row>
    <row r="16" spans="2:21" s="2" customFormat="1" ht="18" customHeight="1" x14ac:dyDescent="0.55000000000000004">
      <c r="D16" s="2" t="s">
        <v>81</v>
      </c>
      <c r="I16" s="3"/>
      <c r="L16" s="15"/>
      <c r="M16" s="15"/>
      <c r="O16" s="3"/>
      <c r="Q16" s="167" t="s">
        <v>76</v>
      </c>
      <c r="R16" s="168"/>
      <c r="S16" s="171"/>
    </row>
    <row r="17" spans="3:21" s="2" customFormat="1" ht="15" customHeight="1" x14ac:dyDescent="0.55000000000000004">
      <c r="D17" s="2" t="s">
        <v>82</v>
      </c>
      <c r="I17" s="3"/>
      <c r="L17" s="15"/>
      <c r="M17" s="15"/>
      <c r="O17" s="3"/>
      <c r="Q17" s="169"/>
      <c r="R17" s="170"/>
      <c r="S17" s="172"/>
    </row>
    <row r="18" spans="3:21" s="2" customFormat="1" ht="15" customHeight="1" x14ac:dyDescent="0.55000000000000004">
      <c r="E18" s="39"/>
      <c r="I18" s="3"/>
      <c r="L18" s="15"/>
      <c r="M18" s="15"/>
      <c r="O18" s="3"/>
      <c r="R18" s="3"/>
    </row>
    <row r="19" spans="3:21" ht="18" x14ac:dyDescent="0.55000000000000004">
      <c r="C19" s="173" t="s">
        <v>32</v>
      </c>
      <c r="D19" s="174" t="s">
        <v>16</v>
      </c>
      <c r="E19" s="175" t="s">
        <v>31</v>
      </c>
      <c r="F19" s="176"/>
      <c r="G19" s="177"/>
      <c r="H19" s="174" t="s">
        <v>27</v>
      </c>
      <c r="I19" s="181" t="s">
        <v>29</v>
      </c>
      <c r="J19" s="182"/>
      <c r="K19" s="182"/>
      <c r="L19" s="182"/>
      <c r="M19" s="182"/>
      <c r="N19" s="182"/>
      <c r="O19" s="16"/>
      <c r="P19" s="17"/>
      <c r="Q19" s="183" t="s">
        <v>21</v>
      </c>
      <c r="R19" s="184"/>
      <c r="S19" s="183" t="s">
        <v>51</v>
      </c>
      <c r="T19" s="184"/>
    </row>
    <row r="20" spans="3:21" s="19" customFormat="1" ht="25" customHeight="1" x14ac:dyDescent="0.55000000000000004">
      <c r="C20" s="173"/>
      <c r="D20" s="174"/>
      <c r="E20" s="178"/>
      <c r="F20" s="179"/>
      <c r="G20" s="180"/>
      <c r="H20" s="174"/>
      <c r="I20" s="175" t="s">
        <v>28</v>
      </c>
      <c r="J20" s="177"/>
      <c r="K20" s="175" t="s">
        <v>30</v>
      </c>
      <c r="L20" s="177"/>
      <c r="M20" s="183" t="s">
        <v>35</v>
      </c>
      <c r="N20" s="184"/>
      <c r="O20" s="191" t="s">
        <v>24</v>
      </c>
      <c r="P20" s="192"/>
      <c r="Q20" s="185"/>
      <c r="R20" s="186"/>
      <c r="S20" s="185"/>
      <c r="T20" s="186"/>
      <c r="U20" s="39"/>
    </row>
    <row r="21" spans="3:21" s="19" customFormat="1" ht="38.15" customHeight="1" x14ac:dyDescent="0.55000000000000004">
      <c r="C21" s="20">
        <v>1</v>
      </c>
      <c r="D21" s="21"/>
      <c r="E21" s="48"/>
      <c r="F21" s="49"/>
      <c r="G21" s="50"/>
      <c r="H21" s="22"/>
      <c r="I21" s="23"/>
      <c r="J21" s="54" t="s">
        <v>10</v>
      </c>
      <c r="K21" s="23"/>
      <c r="L21" s="54" t="s">
        <v>10</v>
      </c>
      <c r="M21" s="23"/>
      <c r="N21" s="54" t="s">
        <v>10</v>
      </c>
      <c r="O21" s="31" t="str">
        <f>IF((SUM(I21,K21,M21))=0,"",(SUM(I21,K21,M21)))</f>
        <v/>
      </c>
      <c r="P21" s="54" t="s">
        <v>10</v>
      </c>
      <c r="Q21" s="23"/>
      <c r="R21" s="54" t="s">
        <v>10</v>
      </c>
      <c r="S21" s="31" t="str">
        <f t="shared" ref="S21:S33" si="0">IF(SUM(O21,Q21)=0,"",SUM(O21,IF(S$16="無し",0,1)*Q21))</f>
        <v/>
      </c>
      <c r="T21" s="54" t="s">
        <v>26</v>
      </c>
      <c r="U21" s="39"/>
    </row>
    <row r="22" spans="3:21" s="19" customFormat="1" ht="38.15" customHeight="1" x14ac:dyDescent="0.55000000000000004">
      <c r="C22" s="20">
        <v>2</v>
      </c>
      <c r="D22" s="21"/>
      <c r="E22" s="40"/>
      <c r="F22" s="41"/>
      <c r="G22" s="42"/>
      <c r="H22" s="22"/>
      <c r="I22" s="23"/>
      <c r="J22" s="54" t="s">
        <v>10</v>
      </c>
      <c r="K22" s="23"/>
      <c r="L22" s="54" t="s">
        <v>10</v>
      </c>
      <c r="M22" s="23"/>
      <c r="N22" s="54" t="s">
        <v>10</v>
      </c>
      <c r="O22" s="31" t="str">
        <f t="shared" ref="O22:O33" si="1">IF((SUM(I22,K22,M22))=0,"",(SUM(I22,K22,M22)))</f>
        <v/>
      </c>
      <c r="P22" s="54" t="s">
        <v>10</v>
      </c>
      <c r="Q22" s="23"/>
      <c r="R22" s="54" t="s">
        <v>10</v>
      </c>
      <c r="S22" s="31" t="str">
        <f t="shared" si="0"/>
        <v/>
      </c>
      <c r="T22" s="54" t="s">
        <v>26</v>
      </c>
      <c r="U22" s="39"/>
    </row>
    <row r="23" spans="3:21" s="19" customFormat="1" ht="38.15" customHeight="1" x14ac:dyDescent="0.55000000000000004">
      <c r="C23" s="20">
        <v>3</v>
      </c>
      <c r="D23" s="21"/>
      <c r="E23" s="40"/>
      <c r="F23" s="41"/>
      <c r="G23" s="42"/>
      <c r="H23" s="22"/>
      <c r="I23" s="23"/>
      <c r="J23" s="54" t="s">
        <v>10</v>
      </c>
      <c r="K23" s="23"/>
      <c r="L23" s="54" t="s">
        <v>10</v>
      </c>
      <c r="M23" s="23"/>
      <c r="N23" s="54" t="s">
        <v>10</v>
      </c>
      <c r="O23" s="31" t="str">
        <f t="shared" si="1"/>
        <v/>
      </c>
      <c r="P23" s="54" t="s">
        <v>10</v>
      </c>
      <c r="Q23" s="23"/>
      <c r="R23" s="54" t="s">
        <v>10</v>
      </c>
      <c r="S23" s="31" t="str">
        <f t="shared" si="0"/>
        <v/>
      </c>
      <c r="T23" s="54" t="s">
        <v>26</v>
      </c>
    </row>
    <row r="24" spans="3:21" s="19" customFormat="1" ht="38.15" customHeight="1" x14ac:dyDescent="0.55000000000000004">
      <c r="C24" s="20">
        <v>4</v>
      </c>
      <c r="D24" s="21"/>
      <c r="E24" s="40"/>
      <c r="F24" s="41"/>
      <c r="G24" s="42"/>
      <c r="H24" s="22"/>
      <c r="I24" s="23"/>
      <c r="J24" s="54" t="s">
        <v>10</v>
      </c>
      <c r="K24" s="23"/>
      <c r="L24" s="54" t="s">
        <v>10</v>
      </c>
      <c r="M24" s="23"/>
      <c r="N24" s="54" t="s">
        <v>10</v>
      </c>
      <c r="O24" s="31" t="str">
        <f t="shared" si="1"/>
        <v/>
      </c>
      <c r="P24" s="54" t="s">
        <v>10</v>
      </c>
      <c r="Q24" s="23"/>
      <c r="R24" s="54" t="s">
        <v>10</v>
      </c>
      <c r="S24" s="31" t="str">
        <f t="shared" si="0"/>
        <v/>
      </c>
      <c r="T24" s="54" t="s">
        <v>26</v>
      </c>
    </row>
    <row r="25" spans="3:21" s="19" customFormat="1" ht="38.15" customHeight="1" x14ac:dyDescent="0.55000000000000004">
      <c r="C25" s="20">
        <v>5</v>
      </c>
      <c r="D25" s="21"/>
      <c r="E25" s="40"/>
      <c r="F25" s="41"/>
      <c r="G25" s="42"/>
      <c r="H25" s="22"/>
      <c r="I25" s="23"/>
      <c r="J25" s="54" t="s">
        <v>10</v>
      </c>
      <c r="K25" s="23"/>
      <c r="L25" s="54" t="s">
        <v>10</v>
      </c>
      <c r="M25" s="23"/>
      <c r="N25" s="54" t="s">
        <v>10</v>
      </c>
      <c r="O25" s="31" t="str">
        <f t="shared" si="1"/>
        <v/>
      </c>
      <c r="P25" s="54" t="s">
        <v>10</v>
      </c>
      <c r="Q25" s="23"/>
      <c r="R25" s="54" t="s">
        <v>10</v>
      </c>
      <c r="S25" s="31" t="str">
        <f t="shared" si="0"/>
        <v/>
      </c>
      <c r="T25" s="54" t="s">
        <v>26</v>
      </c>
    </row>
    <row r="26" spans="3:21" s="19" customFormat="1" ht="38.15" customHeight="1" x14ac:dyDescent="0.55000000000000004">
      <c r="C26" s="20">
        <v>6</v>
      </c>
      <c r="D26" s="21"/>
      <c r="E26" s="40"/>
      <c r="F26" s="41"/>
      <c r="G26" s="42"/>
      <c r="H26" s="22"/>
      <c r="I26" s="23"/>
      <c r="J26" s="54" t="s">
        <v>10</v>
      </c>
      <c r="K26" s="23"/>
      <c r="L26" s="54" t="s">
        <v>10</v>
      </c>
      <c r="M26" s="23"/>
      <c r="N26" s="54" t="s">
        <v>10</v>
      </c>
      <c r="O26" s="31" t="str">
        <f t="shared" si="1"/>
        <v/>
      </c>
      <c r="P26" s="54" t="s">
        <v>10</v>
      </c>
      <c r="Q26" s="23"/>
      <c r="R26" s="54" t="s">
        <v>10</v>
      </c>
      <c r="S26" s="31" t="str">
        <f t="shared" si="0"/>
        <v/>
      </c>
      <c r="T26" s="54" t="s">
        <v>26</v>
      </c>
    </row>
    <row r="27" spans="3:21" s="19" customFormat="1" ht="38.15" customHeight="1" x14ac:dyDescent="0.55000000000000004">
      <c r="C27" s="20">
        <v>7</v>
      </c>
      <c r="D27" s="21"/>
      <c r="E27" s="40"/>
      <c r="F27" s="41"/>
      <c r="G27" s="42"/>
      <c r="H27" s="22"/>
      <c r="I27" s="23"/>
      <c r="J27" s="54" t="s">
        <v>10</v>
      </c>
      <c r="K27" s="23"/>
      <c r="L27" s="54" t="s">
        <v>10</v>
      </c>
      <c r="M27" s="23"/>
      <c r="N27" s="54" t="s">
        <v>10</v>
      </c>
      <c r="O27" s="31" t="str">
        <f t="shared" si="1"/>
        <v/>
      </c>
      <c r="P27" s="54" t="s">
        <v>10</v>
      </c>
      <c r="Q27" s="23"/>
      <c r="R27" s="54" t="s">
        <v>10</v>
      </c>
      <c r="S27" s="31" t="str">
        <f t="shared" si="0"/>
        <v/>
      </c>
      <c r="T27" s="54" t="s">
        <v>26</v>
      </c>
    </row>
    <row r="28" spans="3:21" s="19" customFormat="1" ht="38.15" customHeight="1" x14ac:dyDescent="0.55000000000000004">
      <c r="C28" s="20">
        <v>8</v>
      </c>
      <c r="D28" s="21"/>
      <c r="E28" s="40"/>
      <c r="F28" s="41"/>
      <c r="G28" s="42"/>
      <c r="H28" s="22"/>
      <c r="I28" s="23"/>
      <c r="J28" s="54" t="s">
        <v>10</v>
      </c>
      <c r="K28" s="23"/>
      <c r="L28" s="54" t="s">
        <v>10</v>
      </c>
      <c r="M28" s="23"/>
      <c r="N28" s="54" t="s">
        <v>10</v>
      </c>
      <c r="O28" s="31" t="str">
        <f t="shared" si="1"/>
        <v/>
      </c>
      <c r="P28" s="54" t="s">
        <v>10</v>
      </c>
      <c r="Q28" s="23"/>
      <c r="R28" s="54" t="s">
        <v>10</v>
      </c>
      <c r="S28" s="31" t="str">
        <f t="shared" si="0"/>
        <v/>
      </c>
      <c r="T28" s="54" t="s">
        <v>26</v>
      </c>
    </row>
    <row r="29" spans="3:21" s="19" customFormat="1" ht="38.15" customHeight="1" x14ac:dyDescent="0.55000000000000004">
      <c r="C29" s="20">
        <v>9</v>
      </c>
      <c r="D29" s="21"/>
      <c r="E29" s="40"/>
      <c r="F29" s="41"/>
      <c r="G29" s="42"/>
      <c r="H29" s="22"/>
      <c r="I29" s="23"/>
      <c r="J29" s="54" t="s">
        <v>10</v>
      </c>
      <c r="K29" s="23"/>
      <c r="L29" s="54" t="s">
        <v>10</v>
      </c>
      <c r="M29" s="23"/>
      <c r="N29" s="54" t="s">
        <v>10</v>
      </c>
      <c r="O29" s="31" t="str">
        <f t="shared" si="1"/>
        <v/>
      </c>
      <c r="P29" s="54" t="s">
        <v>10</v>
      </c>
      <c r="Q29" s="23"/>
      <c r="R29" s="54" t="s">
        <v>10</v>
      </c>
      <c r="S29" s="31" t="str">
        <f t="shared" si="0"/>
        <v/>
      </c>
      <c r="T29" s="54" t="s">
        <v>26</v>
      </c>
    </row>
    <row r="30" spans="3:21" s="19" customFormat="1" ht="38.15" customHeight="1" x14ac:dyDescent="0.55000000000000004">
      <c r="C30" s="20">
        <v>10</v>
      </c>
      <c r="D30" s="21"/>
      <c r="E30" s="40"/>
      <c r="F30" s="41"/>
      <c r="G30" s="42"/>
      <c r="H30" s="22"/>
      <c r="I30" s="23"/>
      <c r="J30" s="54" t="s">
        <v>10</v>
      </c>
      <c r="K30" s="23"/>
      <c r="L30" s="54" t="s">
        <v>10</v>
      </c>
      <c r="M30" s="23"/>
      <c r="N30" s="54" t="s">
        <v>10</v>
      </c>
      <c r="O30" s="31" t="str">
        <f t="shared" si="1"/>
        <v/>
      </c>
      <c r="P30" s="54" t="s">
        <v>10</v>
      </c>
      <c r="Q30" s="23"/>
      <c r="R30" s="54" t="s">
        <v>10</v>
      </c>
      <c r="S30" s="31" t="str">
        <f t="shared" si="0"/>
        <v/>
      </c>
      <c r="T30" s="54" t="s">
        <v>26</v>
      </c>
    </row>
    <row r="31" spans="3:21" s="19" customFormat="1" ht="38.15" customHeight="1" x14ac:dyDescent="0.55000000000000004">
      <c r="C31" s="20">
        <v>11</v>
      </c>
      <c r="D31" s="21"/>
      <c r="E31" s="40"/>
      <c r="F31" s="41"/>
      <c r="G31" s="42"/>
      <c r="H31" s="22"/>
      <c r="I31" s="23"/>
      <c r="J31" s="54" t="s">
        <v>10</v>
      </c>
      <c r="K31" s="23"/>
      <c r="L31" s="54" t="s">
        <v>10</v>
      </c>
      <c r="M31" s="23"/>
      <c r="N31" s="54" t="s">
        <v>10</v>
      </c>
      <c r="O31" s="31" t="str">
        <f t="shared" si="1"/>
        <v/>
      </c>
      <c r="P31" s="54" t="s">
        <v>10</v>
      </c>
      <c r="Q31" s="23"/>
      <c r="R31" s="54" t="s">
        <v>10</v>
      </c>
      <c r="S31" s="31" t="str">
        <f t="shared" si="0"/>
        <v/>
      </c>
      <c r="T31" s="54" t="s">
        <v>26</v>
      </c>
    </row>
    <row r="32" spans="3:21" s="19" customFormat="1" ht="38.15" customHeight="1" x14ac:dyDescent="0.55000000000000004">
      <c r="C32" s="20">
        <v>12</v>
      </c>
      <c r="D32" s="21"/>
      <c r="E32" s="40"/>
      <c r="F32" s="41"/>
      <c r="G32" s="42"/>
      <c r="H32" s="22"/>
      <c r="I32" s="23"/>
      <c r="J32" s="54" t="s">
        <v>10</v>
      </c>
      <c r="K32" s="23"/>
      <c r="L32" s="54" t="s">
        <v>10</v>
      </c>
      <c r="M32" s="23"/>
      <c r="N32" s="54" t="s">
        <v>10</v>
      </c>
      <c r="O32" s="31" t="str">
        <f t="shared" si="1"/>
        <v/>
      </c>
      <c r="P32" s="54" t="s">
        <v>10</v>
      </c>
      <c r="Q32" s="23"/>
      <c r="R32" s="54" t="s">
        <v>10</v>
      </c>
      <c r="S32" s="31" t="str">
        <f t="shared" si="0"/>
        <v/>
      </c>
      <c r="T32" s="54" t="s">
        <v>26</v>
      </c>
    </row>
    <row r="33" spans="3:25" s="19" customFormat="1" ht="38.15" customHeight="1" thickBot="1" x14ac:dyDescent="0.6">
      <c r="C33" s="45"/>
      <c r="D33" s="21"/>
      <c r="E33" s="40"/>
      <c r="F33" s="41" t="s">
        <v>66</v>
      </c>
      <c r="G33" s="42"/>
      <c r="H33" s="22"/>
      <c r="I33" s="23"/>
      <c r="J33" s="54" t="s">
        <v>10</v>
      </c>
      <c r="K33" s="23"/>
      <c r="L33" s="54" t="s">
        <v>10</v>
      </c>
      <c r="M33" s="23"/>
      <c r="N33" s="54" t="s">
        <v>10</v>
      </c>
      <c r="O33" s="31" t="str">
        <f t="shared" si="1"/>
        <v/>
      </c>
      <c r="P33" s="54" t="s">
        <v>10</v>
      </c>
      <c r="Q33" s="23"/>
      <c r="R33" s="54" t="s">
        <v>10</v>
      </c>
      <c r="S33" s="31" t="str">
        <f t="shared" si="0"/>
        <v/>
      </c>
      <c r="T33" s="54" t="s">
        <v>26</v>
      </c>
    </row>
    <row r="34" spans="3:25" s="19" customFormat="1" ht="38.15" customHeight="1" thickBot="1" x14ac:dyDescent="0.6">
      <c r="C34" s="193" t="s">
        <v>70</v>
      </c>
      <c r="D34" s="194"/>
      <c r="E34" s="195" t="str">
        <f ca="1">IF((COUNTA(D21:(OFFSET(D34,-1,0))))=0,"",(COUNTA(D21:(OFFSET(D34,-1,0)))))</f>
        <v/>
      </c>
      <c r="F34" s="196"/>
      <c r="G34" s="197"/>
      <c r="H34" s="32" t="s">
        <v>68</v>
      </c>
      <c r="I34" s="33" t="str">
        <f ca="1">IF((SUM(I21:(OFFSET(I34,-1,0))))=0,"",(SUM(I21:(OFFSET(I34,-1,0)))))</f>
        <v/>
      </c>
      <c r="J34" s="38" t="s">
        <v>10</v>
      </c>
      <c r="K34" s="34" t="str">
        <f ca="1">IF((SUM(K21:(OFFSET(K34,-1,0))))=0,"",(SUM(K21:(OFFSET(K34,-1,0)))))</f>
        <v/>
      </c>
      <c r="L34" s="38" t="s">
        <v>10</v>
      </c>
      <c r="M34" s="34" t="str">
        <f ca="1">IF((SUM(M21:(OFFSET(M34,-1,0))))=0,"",(SUM(M21:(OFFSET(M34,-1,0)))))</f>
        <v/>
      </c>
      <c r="N34" s="38" t="s">
        <v>10</v>
      </c>
      <c r="O34" s="34" t="str">
        <f ca="1">IF((SUM(O21:(OFFSET(O34,-1,0))))=0,"",(SUM(O21:(OFFSET(O34,-1,0)))))</f>
        <v/>
      </c>
      <c r="P34" s="38" t="s">
        <v>10</v>
      </c>
      <c r="Q34" s="34" t="str">
        <f ca="1">IF((SUM(Q21:(OFFSET(Q34,-1,0))))=0,"",(SUM(Q21:(OFFSET(Q34,-1,0)))))</f>
        <v/>
      </c>
      <c r="R34" s="38" t="s">
        <v>10</v>
      </c>
      <c r="S34" s="34" t="str">
        <f ca="1">IF((SUM(S21:(OFFSET(S34,-1,0))))=0,"",(SUM(S21:(OFFSET(S34,-1,0)))))</f>
        <v/>
      </c>
      <c r="T34" s="38" t="s">
        <v>26</v>
      </c>
      <c r="V34" s="39"/>
      <c r="Y34" s="39"/>
    </row>
    <row r="35" spans="3:25" s="19" customFormat="1" ht="38.15" customHeight="1" thickBot="1" x14ac:dyDescent="0.6">
      <c r="C35" s="193" t="s">
        <v>71</v>
      </c>
      <c r="D35" s="193"/>
      <c r="E35" s="198" t="str">
        <f ca="1">IFERROR(((I34+K34)/O34),"")</f>
        <v/>
      </c>
      <c r="F35" s="199"/>
      <c r="G35" s="200"/>
      <c r="H35" s="32" t="s">
        <v>69</v>
      </c>
      <c r="I35" s="46" t="str">
        <f ca="1">IFERROR((I34/$E34),"")</f>
        <v/>
      </c>
      <c r="J35" s="47" t="s">
        <v>10</v>
      </c>
      <c r="K35" s="44" t="str">
        <f ca="1">IFERROR((K34/$E34),"")</f>
        <v/>
      </c>
      <c r="L35" s="47" t="s">
        <v>10</v>
      </c>
      <c r="M35" s="44" t="str">
        <f ca="1">IFERROR((M34/$E34),"")</f>
        <v/>
      </c>
      <c r="N35" s="47" t="s">
        <v>10</v>
      </c>
      <c r="O35" s="44" t="str">
        <f ca="1">IFERROR((O34/$E34),"")</f>
        <v/>
      </c>
      <c r="P35" s="47" t="s">
        <v>10</v>
      </c>
      <c r="Q35" s="44" t="str">
        <f ca="1">IFERROR((Q34/$E34),"")</f>
        <v/>
      </c>
      <c r="R35" s="47" t="s">
        <v>10</v>
      </c>
      <c r="S35" s="44" t="str">
        <f ca="1">IFERROR((S34/$E34),"")</f>
        <v/>
      </c>
      <c r="T35" s="47" t="s">
        <v>26</v>
      </c>
      <c r="V35" s="43"/>
    </row>
    <row r="36" spans="3:25" ht="15" customHeight="1" x14ac:dyDescent="0.55000000000000004"/>
    <row r="37" spans="3:25" s="5" customFormat="1" ht="18" customHeight="1" x14ac:dyDescent="0.55000000000000004">
      <c r="C37" s="5" t="s">
        <v>15</v>
      </c>
      <c r="H37" s="13"/>
      <c r="K37" s="13"/>
      <c r="N37" s="13"/>
      <c r="Q37" s="13"/>
    </row>
    <row r="38" spans="3:25" s="2" customFormat="1" ht="18" customHeight="1" x14ac:dyDescent="0.55000000000000004">
      <c r="C38" s="2" t="s">
        <v>25</v>
      </c>
      <c r="H38" s="3"/>
      <c r="K38" s="3"/>
      <c r="N38" s="3"/>
      <c r="Q38" s="3"/>
    </row>
    <row r="39" spans="3:25" s="2" customFormat="1" ht="18" customHeight="1" x14ac:dyDescent="0.55000000000000004">
      <c r="D39" s="14" t="s">
        <v>22</v>
      </c>
      <c r="H39" s="3"/>
      <c r="K39" s="15"/>
      <c r="L39" s="15"/>
      <c r="N39" s="3"/>
      <c r="Q39" s="3"/>
    </row>
    <row r="40" spans="3:25" s="2" customFormat="1" ht="18" customHeight="1" x14ac:dyDescent="0.55000000000000004">
      <c r="D40" s="2" t="s">
        <v>75</v>
      </c>
      <c r="H40" s="3"/>
      <c r="K40" s="3"/>
      <c r="N40" s="3"/>
      <c r="Q40" s="3"/>
    </row>
    <row r="41" spans="3:25" s="2" customFormat="1" ht="18" customHeight="1" x14ac:dyDescent="0.55000000000000004">
      <c r="D41" s="30" t="s">
        <v>19</v>
      </c>
      <c r="H41" s="3"/>
      <c r="K41" s="3"/>
      <c r="N41" s="3"/>
      <c r="Q41" s="3"/>
    </row>
    <row r="42" spans="3:25" s="2" customFormat="1" ht="18" customHeight="1" x14ac:dyDescent="0.55000000000000004">
      <c r="D42" s="2" t="s">
        <v>20</v>
      </c>
      <c r="H42" s="3"/>
      <c r="K42" s="3"/>
      <c r="N42" s="3"/>
      <c r="Q42" s="3"/>
    </row>
    <row r="43" spans="3:25" s="1" customFormat="1" ht="15" customHeight="1" x14ac:dyDescent="0.55000000000000004">
      <c r="H43" s="4"/>
      <c r="K43" s="4"/>
      <c r="N43" s="4"/>
      <c r="Q43" s="4"/>
    </row>
    <row r="44" spans="3:25" s="2" customFormat="1" ht="28" customHeight="1" x14ac:dyDescent="0.55000000000000004">
      <c r="C44" s="25" t="s">
        <v>1</v>
      </c>
      <c r="H44" s="3"/>
      <c r="K44" s="3"/>
      <c r="N44" s="3"/>
      <c r="Q44" s="3"/>
    </row>
    <row r="45" spans="3:25" s="2" customFormat="1" ht="32.15" customHeight="1" x14ac:dyDescent="0.55000000000000004">
      <c r="C45" s="201" t="s">
        <v>2</v>
      </c>
      <c r="D45" s="202"/>
      <c r="E45" s="202"/>
      <c r="F45" s="202"/>
      <c r="G45" s="203"/>
      <c r="H45" s="204" t="s">
        <v>3</v>
      </c>
      <c r="I45" s="204"/>
      <c r="J45" s="204" t="s">
        <v>4</v>
      </c>
      <c r="K45" s="204"/>
      <c r="L45" s="204"/>
      <c r="M45" s="204"/>
      <c r="N45" s="204"/>
      <c r="O45" s="204"/>
      <c r="P45" s="204"/>
      <c r="Q45" s="204"/>
      <c r="R45" s="204"/>
      <c r="S45" s="204"/>
      <c r="T45" s="204"/>
    </row>
    <row r="46" spans="3:25" s="2" customFormat="1" ht="32.15" customHeight="1" x14ac:dyDescent="0.55000000000000004">
      <c r="C46" s="187" t="s">
        <v>37</v>
      </c>
      <c r="D46" s="188"/>
      <c r="E46" s="188"/>
      <c r="F46" s="188"/>
      <c r="G46" s="189"/>
      <c r="H46" s="9"/>
      <c r="I46" s="55" t="s">
        <v>33</v>
      </c>
      <c r="J46" s="190"/>
      <c r="K46" s="190"/>
      <c r="L46" s="190"/>
      <c r="M46" s="190"/>
      <c r="N46" s="190"/>
      <c r="O46" s="190"/>
      <c r="P46" s="190"/>
      <c r="Q46" s="190"/>
      <c r="R46" s="190"/>
      <c r="S46" s="190"/>
      <c r="T46" s="190"/>
    </row>
    <row r="47" spans="3:25" s="2" customFormat="1" ht="32.15" customHeight="1" x14ac:dyDescent="0.55000000000000004">
      <c r="C47" s="187" t="s">
        <v>34</v>
      </c>
      <c r="D47" s="188"/>
      <c r="E47" s="188"/>
      <c r="F47" s="188"/>
      <c r="G47" s="189"/>
      <c r="H47" s="9"/>
      <c r="I47" s="55" t="s">
        <v>33</v>
      </c>
      <c r="J47" s="190"/>
      <c r="K47" s="190"/>
      <c r="L47" s="190"/>
      <c r="M47" s="190"/>
      <c r="N47" s="190"/>
      <c r="O47" s="190"/>
      <c r="P47" s="190"/>
      <c r="Q47" s="190"/>
      <c r="R47" s="190"/>
      <c r="S47" s="190"/>
      <c r="T47" s="190"/>
    </row>
    <row r="48" spans="3:25" s="2" customFormat="1" ht="32.15" customHeight="1" x14ac:dyDescent="0.55000000000000004">
      <c r="C48" s="187" t="s">
        <v>5</v>
      </c>
      <c r="D48" s="188"/>
      <c r="E48" s="188"/>
      <c r="F48" s="188"/>
      <c r="G48" s="189"/>
      <c r="H48" s="9"/>
      <c r="I48" s="55" t="s">
        <v>33</v>
      </c>
      <c r="J48" s="190"/>
      <c r="K48" s="190"/>
      <c r="L48" s="190"/>
      <c r="M48" s="190"/>
      <c r="N48" s="190"/>
      <c r="O48" s="190"/>
      <c r="P48" s="190"/>
      <c r="Q48" s="190"/>
      <c r="R48" s="190"/>
      <c r="S48" s="190"/>
      <c r="T48" s="190"/>
    </row>
    <row r="49" spans="3:22" s="2" customFormat="1" ht="32.15" customHeight="1" x14ac:dyDescent="0.55000000000000004">
      <c r="C49" s="187" t="s">
        <v>6</v>
      </c>
      <c r="D49" s="188"/>
      <c r="E49" s="188"/>
      <c r="F49" s="188"/>
      <c r="G49" s="189"/>
      <c r="H49" s="9"/>
      <c r="I49" s="55" t="s">
        <v>33</v>
      </c>
      <c r="J49" s="190"/>
      <c r="K49" s="190"/>
      <c r="L49" s="190"/>
      <c r="M49" s="190"/>
      <c r="N49" s="190"/>
      <c r="O49" s="190"/>
      <c r="P49" s="190"/>
      <c r="Q49" s="190"/>
      <c r="R49" s="190"/>
      <c r="S49" s="190"/>
      <c r="T49" s="190"/>
    </row>
    <row r="50" spans="3:22" s="2" customFormat="1" ht="32.15" customHeight="1" x14ac:dyDescent="0.55000000000000004">
      <c r="C50" s="208"/>
      <c r="D50" s="209"/>
      <c r="E50" s="209"/>
      <c r="F50" s="209"/>
      <c r="G50" s="210"/>
      <c r="H50" s="9"/>
      <c r="I50" s="55" t="s">
        <v>33</v>
      </c>
      <c r="J50" s="190"/>
      <c r="K50" s="190"/>
      <c r="L50" s="190"/>
      <c r="M50" s="190"/>
      <c r="N50" s="190"/>
      <c r="O50" s="190"/>
      <c r="P50" s="190"/>
      <c r="Q50" s="190"/>
      <c r="R50" s="190"/>
      <c r="S50" s="190"/>
      <c r="T50" s="190"/>
    </row>
    <row r="51" spans="3:22" s="2" customFormat="1" ht="32.15" customHeight="1" x14ac:dyDescent="0.55000000000000004">
      <c r="C51" s="208"/>
      <c r="D51" s="209"/>
      <c r="E51" s="209"/>
      <c r="F51" s="209"/>
      <c r="G51" s="210"/>
      <c r="H51" s="9"/>
      <c r="I51" s="55" t="s">
        <v>33</v>
      </c>
      <c r="J51" s="190"/>
      <c r="K51" s="190"/>
      <c r="L51" s="190"/>
      <c r="M51" s="190"/>
      <c r="N51" s="190"/>
      <c r="O51" s="190"/>
      <c r="P51" s="190"/>
      <c r="Q51" s="190"/>
      <c r="R51" s="190"/>
      <c r="S51" s="190"/>
      <c r="T51" s="190"/>
    </row>
    <row r="52" spans="3:22" s="2" customFormat="1" ht="32.15" customHeight="1" x14ac:dyDescent="0.55000000000000004">
      <c r="C52" s="201" t="s">
        <v>18</v>
      </c>
      <c r="D52" s="202"/>
      <c r="E52" s="202"/>
      <c r="F52" s="202"/>
      <c r="G52" s="203"/>
      <c r="H52" s="29" t="str">
        <f ca="1">IF((SUM(H46:(OFFSET(J52,-1,0))))=0,"",(SUM(H46:(OFFSET(J52,-1,0)))))</f>
        <v/>
      </c>
      <c r="I52" s="26" t="s">
        <v>33</v>
      </c>
      <c r="J52" s="211" t="s">
        <v>83</v>
      </c>
      <c r="K52" s="211"/>
      <c r="L52" s="211"/>
      <c r="M52" s="211"/>
      <c r="N52" s="211"/>
      <c r="O52" s="211"/>
      <c r="P52" s="211"/>
      <c r="Q52" s="211"/>
      <c r="R52" s="211"/>
      <c r="S52" s="211"/>
      <c r="T52" s="211"/>
      <c r="V52" s="27"/>
    </row>
    <row r="53" spans="3:22" s="2" customFormat="1" ht="32.15" customHeight="1" x14ac:dyDescent="0.55000000000000004">
      <c r="C53" s="3"/>
      <c r="D53" s="51"/>
      <c r="E53" s="3"/>
      <c r="F53" s="3"/>
      <c r="G53" s="3"/>
      <c r="H53" s="6"/>
      <c r="I53" s="6"/>
      <c r="J53" s="6"/>
      <c r="K53" s="3"/>
      <c r="L53" s="3"/>
      <c r="M53" s="3"/>
      <c r="N53" s="3"/>
      <c r="O53" s="3"/>
      <c r="P53" s="3"/>
      <c r="Q53" s="3"/>
      <c r="R53" s="3"/>
      <c r="S53" s="3"/>
      <c r="T53" s="3"/>
    </row>
    <row r="54" spans="3:22" s="2" customFormat="1" ht="32.15" customHeight="1" x14ac:dyDescent="0.55000000000000004">
      <c r="C54" s="28" t="s">
        <v>7</v>
      </c>
      <c r="H54" s="3"/>
      <c r="K54" s="3"/>
      <c r="N54" s="3"/>
      <c r="Q54" s="3"/>
    </row>
    <row r="55" spans="3:22" s="2" customFormat="1" ht="32.15" customHeight="1" x14ac:dyDescent="0.55000000000000004">
      <c r="C55" s="201" t="s">
        <v>2</v>
      </c>
      <c r="D55" s="202"/>
      <c r="E55" s="202"/>
      <c r="F55" s="202"/>
      <c r="G55" s="203"/>
      <c r="H55" s="204" t="s">
        <v>36</v>
      </c>
      <c r="I55" s="204"/>
      <c r="J55" s="204" t="s">
        <v>4</v>
      </c>
      <c r="K55" s="204"/>
      <c r="L55" s="204"/>
      <c r="M55" s="204"/>
      <c r="N55" s="204"/>
      <c r="O55" s="204"/>
      <c r="P55" s="204"/>
      <c r="Q55" s="204"/>
      <c r="R55" s="204"/>
      <c r="S55" s="204"/>
      <c r="T55" s="204"/>
    </row>
    <row r="56" spans="3:22" s="2" customFormat="1" ht="32.15" customHeight="1" x14ac:dyDescent="0.55000000000000004">
      <c r="C56" s="205"/>
      <c r="D56" s="206"/>
      <c r="E56" s="206"/>
      <c r="F56" s="206"/>
      <c r="G56" s="207"/>
      <c r="H56" s="9"/>
      <c r="I56" s="55" t="s">
        <v>33</v>
      </c>
      <c r="J56" s="190"/>
      <c r="K56" s="190"/>
      <c r="L56" s="190"/>
      <c r="M56" s="190"/>
      <c r="N56" s="190"/>
      <c r="O56" s="190"/>
      <c r="P56" s="190"/>
      <c r="Q56" s="190"/>
      <c r="R56" s="190"/>
      <c r="S56" s="190"/>
      <c r="T56" s="190"/>
    </row>
    <row r="57" spans="3:22" s="2" customFormat="1" ht="32.15" customHeight="1" x14ac:dyDescent="0.55000000000000004">
      <c r="C57" s="205"/>
      <c r="D57" s="206"/>
      <c r="E57" s="206"/>
      <c r="F57" s="206"/>
      <c r="G57" s="207"/>
      <c r="H57" s="9"/>
      <c r="I57" s="55" t="s">
        <v>33</v>
      </c>
      <c r="J57" s="190"/>
      <c r="K57" s="190"/>
      <c r="L57" s="190"/>
      <c r="M57" s="190"/>
      <c r="N57" s="190"/>
      <c r="O57" s="190"/>
      <c r="P57" s="190"/>
      <c r="Q57" s="190"/>
      <c r="R57" s="190"/>
      <c r="S57" s="190"/>
      <c r="T57" s="190"/>
    </row>
    <row r="58" spans="3:22" s="2" customFormat="1" ht="32.15" customHeight="1" x14ac:dyDescent="0.55000000000000004">
      <c r="C58" s="205"/>
      <c r="D58" s="206"/>
      <c r="E58" s="206"/>
      <c r="F58" s="206"/>
      <c r="G58" s="207"/>
      <c r="H58" s="9"/>
      <c r="I58" s="55" t="s">
        <v>33</v>
      </c>
      <c r="J58" s="208"/>
      <c r="K58" s="209"/>
      <c r="L58" s="209"/>
      <c r="M58" s="209"/>
      <c r="N58" s="209"/>
      <c r="O58" s="209"/>
      <c r="P58" s="209"/>
      <c r="Q58" s="209"/>
      <c r="R58" s="209"/>
      <c r="S58" s="209"/>
      <c r="T58" s="210"/>
    </row>
    <row r="59" spans="3:22" s="2" customFormat="1" ht="32.15" customHeight="1" x14ac:dyDescent="0.55000000000000004">
      <c r="C59" s="205"/>
      <c r="D59" s="206"/>
      <c r="E59" s="206"/>
      <c r="F59" s="206"/>
      <c r="G59" s="207"/>
      <c r="H59" s="9"/>
      <c r="I59" s="55" t="s">
        <v>33</v>
      </c>
      <c r="J59" s="190"/>
      <c r="K59" s="190"/>
      <c r="L59" s="190"/>
      <c r="M59" s="190"/>
      <c r="N59" s="190"/>
      <c r="O59" s="190"/>
      <c r="P59" s="190"/>
      <c r="Q59" s="190"/>
      <c r="R59" s="190"/>
      <c r="S59" s="190"/>
      <c r="T59" s="190"/>
    </row>
    <row r="60" spans="3:22" s="2" customFormat="1" ht="32.15" customHeight="1" x14ac:dyDescent="0.55000000000000004">
      <c r="C60" s="205"/>
      <c r="D60" s="206"/>
      <c r="E60" s="206"/>
      <c r="F60" s="206"/>
      <c r="G60" s="207"/>
      <c r="H60" s="9"/>
      <c r="I60" s="55" t="s">
        <v>33</v>
      </c>
      <c r="J60" s="190"/>
      <c r="K60" s="190"/>
      <c r="L60" s="190"/>
      <c r="M60" s="190"/>
      <c r="N60" s="190"/>
      <c r="O60" s="190"/>
      <c r="P60" s="190"/>
      <c r="Q60" s="190"/>
      <c r="R60" s="190"/>
      <c r="S60" s="190"/>
      <c r="T60" s="190"/>
    </row>
    <row r="61" spans="3:22" s="2" customFormat="1" ht="32.15" customHeight="1" x14ac:dyDescent="0.55000000000000004">
      <c r="C61" s="205"/>
      <c r="D61" s="206"/>
      <c r="E61" s="206"/>
      <c r="F61" s="206"/>
      <c r="G61" s="207"/>
      <c r="H61" s="9"/>
      <c r="I61" s="55" t="s">
        <v>33</v>
      </c>
      <c r="J61" s="190"/>
      <c r="K61" s="190"/>
      <c r="L61" s="190"/>
      <c r="M61" s="190"/>
      <c r="N61" s="190"/>
      <c r="O61" s="190"/>
      <c r="P61" s="190"/>
      <c r="Q61" s="190"/>
      <c r="R61" s="190"/>
      <c r="S61" s="190"/>
      <c r="T61" s="190"/>
    </row>
    <row r="62" spans="3:22" s="2" customFormat="1" ht="32.15" customHeight="1" x14ac:dyDescent="0.55000000000000004">
      <c r="C62" s="205"/>
      <c r="D62" s="206"/>
      <c r="E62" s="206"/>
      <c r="F62" s="206"/>
      <c r="G62" s="207"/>
      <c r="H62" s="9"/>
      <c r="I62" s="55" t="s">
        <v>33</v>
      </c>
      <c r="J62" s="190"/>
      <c r="K62" s="190"/>
      <c r="L62" s="190"/>
      <c r="M62" s="190"/>
      <c r="N62" s="190"/>
      <c r="O62" s="190"/>
      <c r="P62" s="190"/>
      <c r="Q62" s="190"/>
      <c r="R62" s="190"/>
      <c r="S62" s="190"/>
      <c r="T62" s="190"/>
    </row>
    <row r="63" spans="3:22" s="2" customFormat="1" ht="32.15" customHeight="1" x14ac:dyDescent="0.55000000000000004">
      <c r="C63" s="205"/>
      <c r="D63" s="206"/>
      <c r="E63" s="206"/>
      <c r="F63" s="206"/>
      <c r="G63" s="207"/>
      <c r="H63" s="9"/>
      <c r="I63" s="55" t="s">
        <v>33</v>
      </c>
      <c r="J63" s="190"/>
      <c r="K63" s="190"/>
      <c r="L63" s="190"/>
      <c r="M63" s="190"/>
      <c r="N63" s="190"/>
      <c r="O63" s="190"/>
      <c r="P63" s="190"/>
      <c r="Q63" s="190"/>
      <c r="R63" s="190"/>
      <c r="S63" s="190"/>
      <c r="T63" s="190"/>
    </row>
    <row r="64" spans="3:22" s="2" customFormat="1" ht="32.15" customHeight="1" x14ac:dyDescent="0.55000000000000004">
      <c r="C64" s="201" t="s">
        <v>17</v>
      </c>
      <c r="D64" s="202"/>
      <c r="E64" s="202"/>
      <c r="F64" s="202"/>
      <c r="G64" s="203"/>
      <c r="H64" s="29" t="str">
        <f ca="1">IF((SUM(H56:(OFFSET(J64,-1,0))))=0,"",(SUM(H56:(OFFSET(J64,-1,0)))))</f>
        <v/>
      </c>
      <c r="I64" s="26" t="s">
        <v>33</v>
      </c>
      <c r="J64" s="211" t="s">
        <v>84</v>
      </c>
      <c r="K64" s="211"/>
      <c r="L64" s="211"/>
      <c r="M64" s="211"/>
      <c r="N64" s="211"/>
      <c r="O64" s="211"/>
      <c r="P64" s="211"/>
      <c r="Q64" s="211"/>
      <c r="R64" s="211"/>
      <c r="S64" s="211"/>
      <c r="T64" s="211"/>
    </row>
    <row r="65" spans="3:20" s="2" customFormat="1" ht="32.15" customHeight="1" x14ac:dyDescent="0.55000000000000004">
      <c r="H65" s="3"/>
      <c r="K65" s="3"/>
      <c r="N65" s="3"/>
      <c r="Q65" s="3"/>
    </row>
    <row r="66" spans="3:20" s="2" customFormat="1" ht="32.15" customHeight="1" x14ac:dyDescent="0.55000000000000004">
      <c r="C66" s="2" t="s">
        <v>9</v>
      </c>
      <c r="H66" s="3"/>
      <c r="K66" s="3"/>
      <c r="N66" s="3"/>
      <c r="Q66" s="3"/>
    </row>
    <row r="67" spans="3:20" s="3" customFormat="1" ht="32.15" customHeight="1" x14ac:dyDescent="0.55000000000000004">
      <c r="C67" s="212"/>
      <c r="D67" s="213"/>
      <c r="E67" s="213"/>
      <c r="F67" s="213"/>
      <c r="G67" s="213"/>
      <c r="H67" s="213"/>
      <c r="I67" s="213"/>
      <c r="J67" s="213"/>
      <c r="K67" s="213"/>
      <c r="L67" s="213"/>
      <c r="M67" s="213"/>
      <c r="N67" s="213"/>
      <c r="O67" s="213"/>
      <c r="P67" s="213"/>
      <c r="Q67" s="213"/>
      <c r="R67" s="213"/>
      <c r="S67" s="213"/>
      <c r="T67" s="214"/>
    </row>
    <row r="68" spans="3:20" s="3" customFormat="1" ht="32.15" customHeight="1" x14ac:dyDescent="0.55000000000000004">
      <c r="C68" s="215"/>
      <c r="D68" s="216"/>
      <c r="E68" s="216"/>
      <c r="F68" s="216"/>
      <c r="G68" s="216"/>
      <c r="H68" s="216"/>
      <c r="I68" s="216"/>
      <c r="J68" s="216"/>
      <c r="K68" s="216"/>
      <c r="L68" s="216"/>
      <c r="M68" s="216"/>
      <c r="N68" s="216"/>
      <c r="O68" s="216"/>
      <c r="P68" s="216"/>
      <c r="Q68" s="216"/>
      <c r="R68" s="216"/>
      <c r="S68" s="216"/>
      <c r="T68" s="217"/>
    </row>
    <row r="69" spans="3:20" s="3" customFormat="1" ht="32.15" customHeight="1" x14ac:dyDescent="0.55000000000000004">
      <c r="C69" s="218"/>
      <c r="D69" s="219"/>
      <c r="E69" s="219"/>
      <c r="F69" s="219"/>
      <c r="G69" s="219"/>
      <c r="H69" s="219"/>
      <c r="I69" s="219"/>
      <c r="J69" s="219"/>
      <c r="K69" s="219"/>
      <c r="L69" s="219"/>
      <c r="M69" s="219"/>
      <c r="N69" s="219"/>
      <c r="O69" s="219"/>
      <c r="P69" s="219"/>
      <c r="Q69" s="219"/>
      <c r="R69" s="219"/>
      <c r="S69" s="219"/>
      <c r="T69" s="220"/>
    </row>
  </sheetData>
  <sheetProtection algorithmName="SHA-512" hashValue="K8GwU0jabQTsxmm9TuosMAE9Fmv6P+GGO2K0y6UQm5NU2fnx63gN+/yI5eYM/SbqH11aZGTQdw908c39K7OiKQ==" saltValue="GKBBjhh7mMdn3g0z8vy9MA==" spinCount="100000" sheet="1" formatCells="0" formatColumns="0" formatRows="0" insertColumns="0" insertRows="0" insertHyperlinks="0" deleteColumns="0" deleteRows="0" sort="0" autoFilter="0" pivotTables="0"/>
  <mergeCells count="64">
    <mergeCell ref="C64:G64"/>
    <mergeCell ref="J64:T64"/>
    <mergeCell ref="C67:T69"/>
    <mergeCell ref="C61:G61"/>
    <mergeCell ref="J61:T61"/>
    <mergeCell ref="C62:G62"/>
    <mergeCell ref="J62:T62"/>
    <mergeCell ref="C63:G63"/>
    <mergeCell ref="J63:T63"/>
    <mergeCell ref="C58:G58"/>
    <mergeCell ref="J58:T58"/>
    <mergeCell ref="C59:G59"/>
    <mergeCell ref="J59:T59"/>
    <mergeCell ref="C60:G60"/>
    <mergeCell ref="J60:T60"/>
    <mergeCell ref="C57:G57"/>
    <mergeCell ref="J57:T57"/>
    <mergeCell ref="C50:G50"/>
    <mergeCell ref="J50:T50"/>
    <mergeCell ref="C51:G51"/>
    <mergeCell ref="J51:T51"/>
    <mergeCell ref="C52:G52"/>
    <mergeCell ref="J52:T52"/>
    <mergeCell ref="C55:G55"/>
    <mergeCell ref="H55:I55"/>
    <mergeCell ref="J55:T55"/>
    <mergeCell ref="C56:G56"/>
    <mergeCell ref="J56:T56"/>
    <mergeCell ref="C47:G47"/>
    <mergeCell ref="J47:T47"/>
    <mergeCell ref="C48:G48"/>
    <mergeCell ref="J48:T48"/>
    <mergeCell ref="C49:G49"/>
    <mergeCell ref="J49:T49"/>
    <mergeCell ref="C46:G46"/>
    <mergeCell ref="J46:T46"/>
    <mergeCell ref="S19:T20"/>
    <mergeCell ref="I20:J20"/>
    <mergeCell ref="K20:L20"/>
    <mergeCell ref="M20:N20"/>
    <mergeCell ref="O20:P20"/>
    <mergeCell ref="C34:D34"/>
    <mergeCell ref="E34:G34"/>
    <mergeCell ref="C35:D35"/>
    <mergeCell ref="E35:G35"/>
    <mergeCell ref="C45:G45"/>
    <mergeCell ref="H45:I45"/>
    <mergeCell ref="J45:T45"/>
    <mergeCell ref="C7:G7"/>
    <mergeCell ref="H7:T7"/>
    <mergeCell ref="Q16:R17"/>
    <mergeCell ref="S16:S17"/>
    <mergeCell ref="C19:C20"/>
    <mergeCell ref="D19:D20"/>
    <mergeCell ref="E19:G20"/>
    <mergeCell ref="H19:H20"/>
    <mergeCell ref="I19:N19"/>
    <mergeCell ref="Q19:R20"/>
    <mergeCell ref="E3:H3"/>
    <mergeCell ref="I3:J3"/>
    <mergeCell ref="C5:G5"/>
    <mergeCell ref="H5:T5"/>
    <mergeCell ref="C6:G6"/>
    <mergeCell ref="H6:T6"/>
  </mergeCells>
  <phoneticPr fontId="1"/>
  <dataValidations count="1">
    <dataValidation type="list" allowBlank="1" showInputMessage="1" showErrorMessage="1" sqref="S16:S17" xr:uid="{DEB03535-575C-4D85-856F-8DA82F4BCB35}">
      <formula1>"有り,無し"</formula1>
    </dataValidation>
  </dataValidations>
  <pageMargins left="0.59055118110236227" right="0.47244094488188981" top="0.78740157480314965" bottom="0.39370078740157483" header="0.31496062992125984" footer="0.31496062992125984"/>
  <pageSetup paperSize="9" scale="71" fitToHeight="0" orientation="portrait" horizontalDpi="360" verticalDpi="360" r:id="rId1"/>
  <rowBreaks count="1" manualBreakCount="1">
    <brk id="35" min="1" max="17" man="1"/>
  </rowBreaks>
  <ignoredErrors>
    <ignoredError sqref="O21:O33 S21:S33"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DB373-47E9-4DEC-B2D0-AE8FCDFFB950}">
  <sheetPr>
    <pageSetUpPr fitToPage="1"/>
  </sheetPr>
  <dimension ref="B1:Y69"/>
  <sheetViews>
    <sheetView view="pageBreakPreview" zoomScale="90" zoomScaleNormal="100" zoomScaleSheetLayoutView="90" workbookViewId="0">
      <selection activeCell="D4" sqref="D4"/>
    </sheetView>
  </sheetViews>
  <sheetFormatPr defaultColWidth="8.58203125" defaultRowHeight="25" customHeight="1" x14ac:dyDescent="0.55000000000000004"/>
  <cols>
    <col min="1" max="2" width="2.58203125" style="18" customWidth="1"/>
    <col min="3" max="3" width="7.25" style="18" bestFit="1" customWidth="1"/>
    <col min="4" max="4" width="11.58203125" style="18" customWidth="1"/>
    <col min="5" max="5" width="5.58203125" style="18" customWidth="1"/>
    <col min="6" max="6" width="2.58203125" style="18" customWidth="1"/>
    <col min="7" max="7" width="5.58203125" style="18" customWidth="1"/>
    <col min="8" max="8" width="22.08203125" style="18" customWidth="1"/>
    <col min="9" max="9" width="7.08203125" style="18" customWidth="1"/>
    <col min="10" max="10" width="3.08203125" style="18" customWidth="1"/>
    <col min="11" max="11" width="7.08203125" style="18" customWidth="1"/>
    <col min="12" max="12" width="3.08203125" style="18" customWidth="1"/>
    <col min="13" max="13" width="7.08203125" style="18" customWidth="1"/>
    <col min="14" max="14" width="3.08203125" style="18" customWidth="1"/>
    <col min="15" max="15" width="7.08203125" style="18" customWidth="1"/>
    <col min="16" max="16" width="3.08203125" style="18" customWidth="1"/>
    <col min="17" max="17" width="7.08203125" style="18" customWidth="1"/>
    <col min="18" max="18" width="3.08203125" style="18" customWidth="1"/>
    <col min="19" max="19" width="7.08203125" style="18" customWidth="1"/>
    <col min="20" max="20" width="3.08203125" style="18" customWidth="1"/>
    <col min="21" max="21" width="2.83203125" style="18" customWidth="1"/>
    <col min="22" max="16384" width="8.58203125" style="18"/>
  </cols>
  <sheetData>
    <row r="1" spans="2:21" s="2" customFormat="1" ht="25" customHeight="1" x14ac:dyDescent="0.55000000000000004">
      <c r="B1" s="53"/>
      <c r="C1" s="53" t="s">
        <v>64</v>
      </c>
      <c r="D1" s="11"/>
      <c r="E1" s="11"/>
      <c r="F1" s="11"/>
      <c r="G1" s="11"/>
      <c r="H1" s="11"/>
      <c r="I1" s="3"/>
      <c r="L1" s="3"/>
      <c r="O1" s="3"/>
      <c r="R1" s="3"/>
    </row>
    <row r="2" spans="2:21" s="2" customFormat="1" ht="20.149999999999999" customHeight="1" x14ac:dyDescent="0.55000000000000004">
      <c r="I2" s="3"/>
      <c r="L2" s="3"/>
      <c r="O2" s="3"/>
      <c r="R2" s="3"/>
    </row>
    <row r="3" spans="2:21" s="8" customFormat="1" ht="28" customHeight="1" x14ac:dyDescent="0.55000000000000004">
      <c r="D3" s="52"/>
      <c r="E3" s="147" t="s">
        <v>8</v>
      </c>
      <c r="F3" s="147"/>
      <c r="G3" s="147"/>
      <c r="H3" s="147"/>
      <c r="I3" s="148">
        <v>2025</v>
      </c>
      <c r="J3" s="148"/>
      <c r="K3" s="8" t="s">
        <v>11</v>
      </c>
      <c r="L3" s="12"/>
      <c r="O3" s="12"/>
    </row>
    <row r="4" spans="2:21" s="2" customFormat="1" ht="28" customHeight="1" thickBot="1" x14ac:dyDescent="0.6">
      <c r="C4" s="51"/>
      <c r="D4" s="56" t="s">
        <v>85</v>
      </c>
      <c r="E4" s="51"/>
      <c r="F4" s="51"/>
      <c r="G4" s="51"/>
      <c r="H4" s="51"/>
      <c r="I4" s="51"/>
      <c r="J4" s="51"/>
      <c r="K4" s="51"/>
      <c r="L4" s="7"/>
      <c r="M4" s="7"/>
      <c r="N4" s="3"/>
      <c r="O4" s="3"/>
      <c r="P4" s="3"/>
      <c r="Q4" s="3"/>
      <c r="R4" s="3"/>
      <c r="S4" s="3"/>
      <c r="T4" s="3"/>
      <c r="U4" s="3"/>
    </row>
    <row r="5" spans="2:21" s="2" customFormat="1" ht="35.15" customHeight="1" x14ac:dyDescent="0.55000000000000004">
      <c r="C5" s="149" t="s">
        <v>0</v>
      </c>
      <c r="D5" s="150"/>
      <c r="E5" s="150"/>
      <c r="F5" s="150"/>
      <c r="G5" s="151"/>
      <c r="H5" s="152" t="s">
        <v>62</v>
      </c>
      <c r="I5" s="153"/>
      <c r="J5" s="153"/>
      <c r="K5" s="153"/>
      <c r="L5" s="153"/>
      <c r="M5" s="153"/>
      <c r="N5" s="153"/>
      <c r="O5" s="153"/>
      <c r="P5" s="153"/>
      <c r="Q5" s="153"/>
      <c r="R5" s="153"/>
      <c r="S5" s="153"/>
      <c r="T5" s="154"/>
    </row>
    <row r="6" spans="2:21" s="2" customFormat="1" ht="35.15" customHeight="1" x14ac:dyDescent="0.6">
      <c r="C6" s="155" t="s">
        <v>12</v>
      </c>
      <c r="D6" s="156"/>
      <c r="E6" s="156"/>
      <c r="F6" s="156"/>
      <c r="G6" s="157"/>
      <c r="H6" s="158" t="s">
        <v>65</v>
      </c>
      <c r="I6" s="159"/>
      <c r="J6" s="159"/>
      <c r="K6" s="159"/>
      <c r="L6" s="159"/>
      <c r="M6" s="159"/>
      <c r="N6" s="159"/>
      <c r="O6" s="159"/>
      <c r="P6" s="159"/>
      <c r="Q6" s="159"/>
      <c r="R6" s="159"/>
      <c r="S6" s="159"/>
      <c r="T6" s="160"/>
    </row>
    <row r="7" spans="2:21" s="3" customFormat="1" ht="35.15" customHeight="1" thickBot="1" x14ac:dyDescent="0.6">
      <c r="C7" s="161" t="s">
        <v>13</v>
      </c>
      <c r="D7" s="162"/>
      <c r="E7" s="162"/>
      <c r="F7" s="162"/>
      <c r="G7" s="163"/>
      <c r="H7" s="164" t="s">
        <v>63</v>
      </c>
      <c r="I7" s="165"/>
      <c r="J7" s="165"/>
      <c r="K7" s="165"/>
      <c r="L7" s="165"/>
      <c r="M7" s="165"/>
      <c r="N7" s="165"/>
      <c r="O7" s="165"/>
      <c r="P7" s="165"/>
      <c r="Q7" s="165"/>
      <c r="R7" s="165"/>
      <c r="S7" s="165"/>
      <c r="T7" s="166"/>
    </row>
    <row r="8" spans="2:21" s="2" customFormat="1" ht="15" customHeight="1" x14ac:dyDescent="0.55000000000000004">
      <c r="C8" s="3"/>
      <c r="D8" s="3"/>
      <c r="E8" s="3"/>
      <c r="F8" s="3"/>
      <c r="G8" s="3"/>
      <c r="H8" s="3"/>
      <c r="I8" s="3"/>
      <c r="J8" s="3"/>
      <c r="K8" s="3"/>
      <c r="L8" s="3"/>
      <c r="M8" s="3"/>
      <c r="N8" s="3"/>
      <c r="O8" s="3"/>
      <c r="P8" s="3"/>
      <c r="Q8" s="3"/>
      <c r="R8" s="3"/>
      <c r="S8" s="3"/>
      <c r="T8" s="3"/>
    </row>
    <row r="9" spans="2:21" s="2" customFormat="1" ht="20.149999999999999" customHeight="1" x14ac:dyDescent="0.55000000000000004">
      <c r="C9" s="37" t="s">
        <v>74</v>
      </c>
      <c r="D9" s="35"/>
      <c r="E9" s="36"/>
      <c r="F9" s="36"/>
      <c r="G9" s="36"/>
      <c r="H9" s="36"/>
      <c r="I9" s="3"/>
      <c r="J9" s="3"/>
      <c r="K9" s="3"/>
      <c r="L9" s="3"/>
      <c r="M9" s="3"/>
      <c r="N9" s="3"/>
      <c r="O9" s="3"/>
      <c r="P9" s="3"/>
      <c r="Q9" s="3"/>
      <c r="R9" s="3"/>
      <c r="S9" s="3"/>
      <c r="T9" s="3"/>
    </row>
    <row r="10" spans="2:21" s="2" customFormat="1" ht="15" customHeight="1" x14ac:dyDescent="0.55000000000000004">
      <c r="C10" s="3"/>
      <c r="D10" s="3"/>
      <c r="E10" s="3"/>
      <c r="F10" s="3"/>
      <c r="G10" s="3"/>
      <c r="H10" s="3"/>
      <c r="I10" s="3"/>
      <c r="J10" s="3"/>
      <c r="K10" s="3"/>
      <c r="L10" s="3"/>
      <c r="M10" s="3"/>
      <c r="N10" s="3"/>
      <c r="O10" s="3"/>
      <c r="P10" s="3"/>
      <c r="Q10" s="3"/>
      <c r="R10" s="3"/>
      <c r="S10" s="3"/>
      <c r="T10" s="3"/>
    </row>
    <row r="11" spans="2:21" s="5" customFormat="1" ht="18" customHeight="1" x14ac:dyDescent="0.55000000000000004">
      <c r="C11" s="5" t="s">
        <v>14</v>
      </c>
      <c r="I11" s="13"/>
      <c r="L11" s="13"/>
      <c r="O11" s="13"/>
      <c r="R11" s="13"/>
    </row>
    <row r="12" spans="2:21" s="2" customFormat="1" ht="18" customHeight="1" x14ac:dyDescent="0.55000000000000004">
      <c r="C12" s="2" t="s">
        <v>61</v>
      </c>
      <c r="I12" s="3"/>
      <c r="L12" s="3"/>
      <c r="O12" s="3"/>
      <c r="R12" s="3"/>
    </row>
    <row r="13" spans="2:21" s="2" customFormat="1" ht="18" customHeight="1" x14ac:dyDescent="0.55000000000000004">
      <c r="C13" s="2" t="s">
        <v>23</v>
      </c>
      <c r="I13" s="3"/>
      <c r="L13" s="3"/>
      <c r="O13" s="3"/>
      <c r="R13" s="3"/>
    </row>
    <row r="14" spans="2:21" s="2" customFormat="1" ht="18" customHeight="1" x14ac:dyDescent="0.55000000000000004">
      <c r="D14" s="14" t="s">
        <v>80</v>
      </c>
      <c r="I14" s="3"/>
      <c r="L14" s="15"/>
      <c r="M14" s="15"/>
      <c r="O14" s="3"/>
      <c r="U14" s="39"/>
    </row>
    <row r="15" spans="2:21" s="2" customFormat="1" ht="18" customHeight="1" x14ac:dyDescent="0.55000000000000004">
      <c r="D15" s="2" t="s">
        <v>79</v>
      </c>
      <c r="I15" s="3"/>
      <c r="L15" s="15"/>
      <c r="M15" s="15"/>
      <c r="O15" s="3"/>
    </row>
    <row r="16" spans="2:21" s="2" customFormat="1" ht="18" customHeight="1" x14ac:dyDescent="0.55000000000000004">
      <c r="D16" s="2" t="s">
        <v>81</v>
      </c>
      <c r="I16" s="3"/>
      <c r="L16" s="15"/>
      <c r="M16" s="15"/>
      <c r="O16" s="3"/>
      <c r="Q16" s="167" t="s">
        <v>76</v>
      </c>
      <c r="R16" s="168"/>
      <c r="S16" s="171" t="s">
        <v>78</v>
      </c>
    </row>
    <row r="17" spans="3:21" s="2" customFormat="1" ht="15" customHeight="1" x14ac:dyDescent="0.55000000000000004">
      <c r="D17" s="2" t="s">
        <v>82</v>
      </c>
      <c r="I17" s="3"/>
      <c r="L17" s="15"/>
      <c r="M17" s="15"/>
      <c r="O17" s="3"/>
      <c r="Q17" s="169"/>
      <c r="R17" s="170"/>
      <c r="S17" s="172"/>
    </row>
    <row r="18" spans="3:21" s="2" customFormat="1" ht="15" customHeight="1" x14ac:dyDescent="0.55000000000000004">
      <c r="E18" s="39"/>
      <c r="I18" s="3"/>
      <c r="L18" s="15"/>
      <c r="M18" s="15"/>
      <c r="O18" s="3"/>
      <c r="R18" s="3"/>
    </row>
    <row r="19" spans="3:21" ht="18" x14ac:dyDescent="0.55000000000000004">
      <c r="C19" s="173" t="s">
        <v>32</v>
      </c>
      <c r="D19" s="174" t="s">
        <v>16</v>
      </c>
      <c r="E19" s="175" t="s">
        <v>31</v>
      </c>
      <c r="F19" s="176"/>
      <c r="G19" s="177"/>
      <c r="H19" s="174" t="s">
        <v>27</v>
      </c>
      <c r="I19" s="181" t="s">
        <v>29</v>
      </c>
      <c r="J19" s="182"/>
      <c r="K19" s="182"/>
      <c r="L19" s="182"/>
      <c r="M19" s="182"/>
      <c r="N19" s="182"/>
      <c r="O19" s="16"/>
      <c r="P19" s="17"/>
      <c r="Q19" s="183" t="s">
        <v>21</v>
      </c>
      <c r="R19" s="184"/>
      <c r="S19" s="183" t="s">
        <v>51</v>
      </c>
      <c r="T19" s="184"/>
    </row>
    <row r="20" spans="3:21" s="19" customFormat="1" ht="25" customHeight="1" x14ac:dyDescent="0.55000000000000004">
      <c r="C20" s="173"/>
      <c r="D20" s="174"/>
      <c r="E20" s="178"/>
      <c r="F20" s="179"/>
      <c r="G20" s="180"/>
      <c r="H20" s="174"/>
      <c r="I20" s="175" t="s">
        <v>28</v>
      </c>
      <c r="J20" s="177"/>
      <c r="K20" s="175" t="s">
        <v>30</v>
      </c>
      <c r="L20" s="177"/>
      <c r="M20" s="183" t="s">
        <v>35</v>
      </c>
      <c r="N20" s="184"/>
      <c r="O20" s="191" t="s">
        <v>24</v>
      </c>
      <c r="P20" s="192"/>
      <c r="Q20" s="185"/>
      <c r="R20" s="186"/>
      <c r="S20" s="185"/>
      <c r="T20" s="186"/>
      <c r="U20" s="39"/>
    </row>
    <row r="21" spans="3:21" s="19" customFormat="1" ht="38.15" customHeight="1" x14ac:dyDescent="0.55000000000000004">
      <c r="C21" s="20">
        <v>1</v>
      </c>
      <c r="D21" s="21">
        <v>45762</v>
      </c>
      <c r="E21" s="48" t="s">
        <v>67</v>
      </c>
      <c r="F21" s="49" t="s">
        <v>66</v>
      </c>
      <c r="G21" s="50" t="s">
        <v>77</v>
      </c>
      <c r="H21" s="22" t="s">
        <v>44</v>
      </c>
      <c r="I21" s="23">
        <v>87</v>
      </c>
      <c r="J21" s="24" t="s">
        <v>10</v>
      </c>
      <c r="K21" s="23">
        <v>10</v>
      </c>
      <c r="L21" s="24" t="s">
        <v>10</v>
      </c>
      <c r="M21" s="23">
        <v>1</v>
      </c>
      <c r="N21" s="24" t="s">
        <v>10</v>
      </c>
      <c r="O21" s="31">
        <f>IF((SUM(I21,K21,M21))=0,"",(SUM(I21,K21,M21)))</f>
        <v>98</v>
      </c>
      <c r="P21" s="24" t="s">
        <v>10</v>
      </c>
      <c r="Q21" s="23">
        <v>4</v>
      </c>
      <c r="R21" s="24" t="s">
        <v>10</v>
      </c>
      <c r="S21" s="31">
        <f t="shared" ref="S21:S33" si="0">IF(SUM(O21,Q21)=0,"",SUM(O21,IF(S$16="無し",0,1)*Q21))</f>
        <v>98</v>
      </c>
      <c r="T21" s="24" t="s">
        <v>26</v>
      </c>
      <c r="U21" s="39"/>
    </row>
    <row r="22" spans="3:21" s="19" customFormat="1" ht="38.15" customHeight="1" x14ac:dyDescent="0.55000000000000004">
      <c r="C22" s="20">
        <v>2</v>
      </c>
      <c r="D22" s="21">
        <v>45792</v>
      </c>
      <c r="E22" s="40" t="s">
        <v>67</v>
      </c>
      <c r="F22" s="41" t="s">
        <v>66</v>
      </c>
      <c r="G22" s="42" t="s">
        <v>77</v>
      </c>
      <c r="H22" s="22" t="s">
        <v>45</v>
      </c>
      <c r="I22" s="23">
        <v>91</v>
      </c>
      <c r="J22" s="24" t="s">
        <v>10</v>
      </c>
      <c r="K22" s="23">
        <v>11</v>
      </c>
      <c r="L22" s="24" t="s">
        <v>10</v>
      </c>
      <c r="M22" s="23">
        <v>2</v>
      </c>
      <c r="N22" s="24" t="s">
        <v>10</v>
      </c>
      <c r="O22" s="31">
        <f t="shared" ref="O22:O33" si="1">IF((SUM(I22,K22,M22))=0,"",(SUM(I22,K22,M22)))</f>
        <v>104</v>
      </c>
      <c r="P22" s="24" t="s">
        <v>10</v>
      </c>
      <c r="Q22" s="23">
        <v>5</v>
      </c>
      <c r="R22" s="24" t="s">
        <v>10</v>
      </c>
      <c r="S22" s="31">
        <f t="shared" si="0"/>
        <v>104</v>
      </c>
      <c r="T22" s="24" t="s">
        <v>26</v>
      </c>
      <c r="U22" s="39"/>
    </row>
    <row r="23" spans="3:21" s="19" customFormat="1" ht="38.15" customHeight="1" x14ac:dyDescent="0.55000000000000004">
      <c r="C23" s="20">
        <v>3</v>
      </c>
      <c r="D23" s="21">
        <v>45823</v>
      </c>
      <c r="E23" s="40" t="s">
        <v>67</v>
      </c>
      <c r="F23" s="41" t="s">
        <v>66</v>
      </c>
      <c r="G23" s="42" t="s">
        <v>77</v>
      </c>
      <c r="H23" s="22" t="s">
        <v>40</v>
      </c>
      <c r="I23" s="23">
        <v>95</v>
      </c>
      <c r="J23" s="24" t="s">
        <v>10</v>
      </c>
      <c r="K23" s="23">
        <v>12</v>
      </c>
      <c r="L23" s="24" t="s">
        <v>10</v>
      </c>
      <c r="M23" s="23">
        <v>3</v>
      </c>
      <c r="N23" s="24" t="s">
        <v>10</v>
      </c>
      <c r="O23" s="31">
        <f t="shared" si="1"/>
        <v>110</v>
      </c>
      <c r="P23" s="24" t="s">
        <v>10</v>
      </c>
      <c r="Q23" s="23">
        <v>6</v>
      </c>
      <c r="R23" s="24" t="s">
        <v>10</v>
      </c>
      <c r="S23" s="31">
        <f t="shared" si="0"/>
        <v>110</v>
      </c>
      <c r="T23" s="24" t="s">
        <v>26</v>
      </c>
    </row>
    <row r="24" spans="3:21" s="19" customFormat="1" ht="38.15" customHeight="1" x14ac:dyDescent="0.55000000000000004">
      <c r="C24" s="20">
        <v>4</v>
      </c>
      <c r="D24" s="21">
        <v>45853</v>
      </c>
      <c r="E24" s="40" t="s">
        <v>67</v>
      </c>
      <c r="F24" s="41" t="s">
        <v>66</v>
      </c>
      <c r="G24" s="42" t="s">
        <v>77</v>
      </c>
      <c r="H24" s="22" t="s">
        <v>39</v>
      </c>
      <c r="I24" s="23">
        <v>88</v>
      </c>
      <c r="J24" s="24" t="s">
        <v>10</v>
      </c>
      <c r="K24" s="23">
        <v>13</v>
      </c>
      <c r="L24" s="24" t="s">
        <v>10</v>
      </c>
      <c r="M24" s="23">
        <v>2</v>
      </c>
      <c r="N24" s="24" t="s">
        <v>10</v>
      </c>
      <c r="O24" s="31">
        <f t="shared" si="1"/>
        <v>103</v>
      </c>
      <c r="P24" s="24" t="s">
        <v>10</v>
      </c>
      <c r="Q24" s="23">
        <v>5</v>
      </c>
      <c r="R24" s="24" t="s">
        <v>10</v>
      </c>
      <c r="S24" s="31">
        <f t="shared" si="0"/>
        <v>103</v>
      </c>
      <c r="T24" s="24" t="s">
        <v>26</v>
      </c>
    </row>
    <row r="25" spans="3:21" s="19" customFormat="1" ht="38.15" customHeight="1" x14ac:dyDescent="0.55000000000000004">
      <c r="C25" s="20">
        <v>5</v>
      </c>
      <c r="D25" s="21">
        <v>45884</v>
      </c>
      <c r="E25" s="40" t="s">
        <v>67</v>
      </c>
      <c r="F25" s="41" t="s">
        <v>66</v>
      </c>
      <c r="G25" s="42" t="s">
        <v>77</v>
      </c>
      <c r="H25" s="22" t="s">
        <v>41</v>
      </c>
      <c r="I25" s="23">
        <v>98</v>
      </c>
      <c r="J25" s="24" t="s">
        <v>10</v>
      </c>
      <c r="K25" s="23">
        <v>14</v>
      </c>
      <c r="L25" s="24" t="s">
        <v>10</v>
      </c>
      <c r="M25" s="23">
        <v>1</v>
      </c>
      <c r="N25" s="24" t="s">
        <v>10</v>
      </c>
      <c r="O25" s="31">
        <f t="shared" si="1"/>
        <v>113</v>
      </c>
      <c r="P25" s="24" t="s">
        <v>10</v>
      </c>
      <c r="Q25" s="23">
        <v>4</v>
      </c>
      <c r="R25" s="24" t="s">
        <v>10</v>
      </c>
      <c r="S25" s="31">
        <f t="shared" si="0"/>
        <v>113</v>
      </c>
      <c r="T25" s="24" t="s">
        <v>26</v>
      </c>
    </row>
    <row r="26" spans="3:21" s="19" customFormat="1" ht="38.15" customHeight="1" x14ac:dyDescent="0.55000000000000004">
      <c r="C26" s="20">
        <v>6</v>
      </c>
      <c r="D26" s="21">
        <v>45915</v>
      </c>
      <c r="E26" s="40" t="s">
        <v>67</v>
      </c>
      <c r="F26" s="41" t="s">
        <v>66</v>
      </c>
      <c r="G26" s="42" t="s">
        <v>77</v>
      </c>
      <c r="H26" s="22" t="s">
        <v>42</v>
      </c>
      <c r="I26" s="23">
        <v>96</v>
      </c>
      <c r="J26" s="24" t="s">
        <v>10</v>
      </c>
      <c r="K26" s="23">
        <v>15</v>
      </c>
      <c r="L26" s="24" t="s">
        <v>10</v>
      </c>
      <c r="M26" s="23">
        <v>2</v>
      </c>
      <c r="N26" s="24" t="s">
        <v>10</v>
      </c>
      <c r="O26" s="31">
        <f t="shared" si="1"/>
        <v>113</v>
      </c>
      <c r="P26" s="24" t="s">
        <v>10</v>
      </c>
      <c r="Q26" s="23">
        <v>5</v>
      </c>
      <c r="R26" s="24" t="s">
        <v>10</v>
      </c>
      <c r="S26" s="31">
        <f t="shared" si="0"/>
        <v>113</v>
      </c>
      <c r="T26" s="24" t="s">
        <v>26</v>
      </c>
    </row>
    <row r="27" spans="3:21" s="19" customFormat="1" ht="38.15" customHeight="1" x14ac:dyDescent="0.55000000000000004">
      <c r="C27" s="20">
        <v>7</v>
      </c>
      <c r="D27" s="21">
        <v>45945</v>
      </c>
      <c r="E27" s="40" t="s">
        <v>67</v>
      </c>
      <c r="F27" s="41" t="s">
        <v>66</v>
      </c>
      <c r="G27" s="42" t="s">
        <v>77</v>
      </c>
      <c r="H27" s="22" t="s">
        <v>43</v>
      </c>
      <c r="I27" s="23">
        <v>99</v>
      </c>
      <c r="J27" s="24" t="s">
        <v>10</v>
      </c>
      <c r="K27" s="23">
        <v>16</v>
      </c>
      <c r="L27" s="24" t="s">
        <v>10</v>
      </c>
      <c r="M27" s="23">
        <v>3</v>
      </c>
      <c r="N27" s="24" t="s">
        <v>10</v>
      </c>
      <c r="O27" s="31">
        <f t="shared" si="1"/>
        <v>118</v>
      </c>
      <c r="P27" s="24" t="s">
        <v>10</v>
      </c>
      <c r="Q27" s="23">
        <v>6</v>
      </c>
      <c r="R27" s="24" t="s">
        <v>10</v>
      </c>
      <c r="S27" s="31">
        <f t="shared" si="0"/>
        <v>118</v>
      </c>
      <c r="T27" s="24" t="s">
        <v>26</v>
      </c>
    </row>
    <row r="28" spans="3:21" s="19" customFormat="1" ht="38.15" customHeight="1" x14ac:dyDescent="0.55000000000000004">
      <c r="C28" s="20">
        <v>8</v>
      </c>
      <c r="D28" s="21">
        <v>45976</v>
      </c>
      <c r="E28" s="40" t="s">
        <v>67</v>
      </c>
      <c r="F28" s="41" t="s">
        <v>66</v>
      </c>
      <c r="G28" s="42" t="s">
        <v>77</v>
      </c>
      <c r="H28" s="22" t="s">
        <v>46</v>
      </c>
      <c r="I28" s="23">
        <v>103</v>
      </c>
      <c r="J28" s="24" t="s">
        <v>10</v>
      </c>
      <c r="K28" s="23">
        <v>15</v>
      </c>
      <c r="L28" s="24" t="s">
        <v>10</v>
      </c>
      <c r="M28" s="23">
        <v>2</v>
      </c>
      <c r="N28" s="24" t="s">
        <v>10</v>
      </c>
      <c r="O28" s="31">
        <f t="shared" si="1"/>
        <v>120</v>
      </c>
      <c r="P28" s="24" t="s">
        <v>10</v>
      </c>
      <c r="Q28" s="23">
        <v>5</v>
      </c>
      <c r="R28" s="24" t="s">
        <v>10</v>
      </c>
      <c r="S28" s="31">
        <f t="shared" si="0"/>
        <v>120</v>
      </c>
      <c r="T28" s="24" t="s">
        <v>26</v>
      </c>
    </row>
    <row r="29" spans="3:21" s="19" customFormat="1" ht="38.15" customHeight="1" x14ac:dyDescent="0.55000000000000004">
      <c r="C29" s="20">
        <v>9</v>
      </c>
      <c r="D29" s="21">
        <v>46006</v>
      </c>
      <c r="E29" s="40" t="s">
        <v>67</v>
      </c>
      <c r="F29" s="41" t="s">
        <v>66</v>
      </c>
      <c r="G29" s="42" t="s">
        <v>77</v>
      </c>
      <c r="H29" s="22" t="s">
        <v>48</v>
      </c>
      <c r="I29" s="23">
        <v>105</v>
      </c>
      <c r="J29" s="24" t="s">
        <v>10</v>
      </c>
      <c r="K29" s="23">
        <v>14</v>
      </c>
      <c r="L29" s="24" t="s">
        <v>10</v>
      </c>
      <c r="M29" s="23">
        <v>1</v>
      </c>
      <c r="N29" s="24" t="s">
        <v>10</v>
      </c>
      <c r="O29" s="31">
        <f t="shared" si="1"/>
        <v>120</v>
      </c>
      <c r="P29" s="24" t="s">
        <v>10</v>
      </c>
      <c r="Q29" s="23">
        <v>4</v>
      </c>
      <c r="R29" s="24" t="s">
        <v>10</v>
      </c>
      <c r="S29" s="31">
        <f t="shared" si="0"/>
        <v>120</v>
      </c>
      <c r="T29" s="24" t="s">
        <v>26</v>
      </c>
    </row>
    <row r="30" spans="3:21" s="19" customFormat="1" ht="38.15" customHeight="1" x14ac:dyDescent="0.55000000000000004">
      <c r="C30" s="20">
        <v>10</v>
      </c>
      <c r="D30" s="21">
        <v>46037</v>
      </c>
      <c r="E30" s="40" t="s">
        <v>67</v>
      </c>
      <c r="F30" s="41" t="s">
        <v>66</v>
      </c>
      <c r="G30" s="42" t="s">
        <v>77</v>
      </c>
      <c r="H30" s="22" t="s">
        <v>47</v>
      </c>
      <c r="I30" s="23">
        <v>193</v>
      </c>
      <c r="J30" s="24" t="s">
        <v>10</v>
      </c>
      <c r="K30" s="23">
        <v>13</v>
      </c>
      <c r="L30" s="24" t="s">
        <v>10</v>
      </c>
      <c r="M30" s="23">
        <v>2</v>
      </c>
      <c r="N30" s="24" t="s">
        <v>10</v>
      </c>
      <c r="O30" s="31">
        <f t="shared" si="1"/>
        <v>208</v>
      </c>
      <c r="P30" s="24" t="s">
        <v>10</v>
      </c>
      <c r="Q30" s="23">
        <v>5</v>
      </c>
      <c r="R30" s="24" t="s">
        <v>10</v>
      </c>
      <c r="S30" s="31">
        <f t="shared" si="0"/>
        <v>208</v>
      </c>
      <c r="T30" s="24" t="s">
        <v>26</v>
      </c>
    </row>
    <row r="31" spans="3:21" s="19" customFormat="1" ht="38.15" customHeight="1" x14ac:dyDescent="0.55000000000000004">
      <c r="C31" s="20">
        <v>11</v>
      </c>
      <c r="D31" s="21">
        <v>46068</v>
      </c>
      <c r="E31" s="40" t="s">
        <v>67</v>
      </c>
      <c r="F31" s="41" t="s">
        <v>66</v>
      </c>
      <c r="G31" s="42" t="s">
        <v>77</v>
      </c>
      <c r="H31" s="22" t="s">
        <v>50</v>
      </c>
      <c r="I31" s="23">
        <v>101</v>
      </c>
      <c r="J31" s="24" t="s">
        <v>10</v>
      </c>
      <c r="K31" s="23"/>
      <c r="L31" s="24" t="s">
        <v>10</v>
      </c>
      <c r="M31" s="23">
        <v>3</v>
      </c>
      <c r="N31" s="24" t="s">
        <v>10</v>
      </c>
      <c r="O31" s="31">
        <f t="shared" si="1"/>
        <v>104</v>
      </c>
      <c r="P31" s="24" t="s">
        <v>10</v>
      </c>
      <c r="Q31" s="23">
        <v>6</v>
      </c>
      <c r="R31" s="24" t="s">
        <v>10</v>
      </c>
      <c r="S31" s="31">
        <f t="shared" si="0"/>
        <v>104</v>
      </c>
      <c r="T31" s="24" t="s">
        <v>26</v>
      </c>
    </row>
    <row r="32" spans="3:21" s="19" customFormat="1" ht="38.15" customHeight="1" x14ac:dyDescent="0.55000000000000004">
      <c r="C32" s="20">
        <v>12</v>
      </c>
      <c r="D32" s="21">
        <v>46096</v>
      </c>
      <c r="E32" s="40" t="s">
        <v>67</v>
      </c>
      <c r="F32" s="41" t="s">
        <v>66</v>
      </c>
      <c r="G32" s="42" t="s">
        <v>77</v>
      </c>
      <c r="H32" s="22" t="s">
        <v>49</v>
      </c>
      <c r="I32" s="23">
        <v>99</v>
      </c>
      <c r="J32" s="24" t="s">
        <v>10</v>
      </c>
      <c r="K32" s="23"/>
      <c r="L32" s="24" t="s">
        <v>10</v>
      </c>
      <c r="M32" s="23">
        <v>2</v>
      </c>
      <c r="N32" s="24" t="s">
        <v>10</v>
      </c>
      <c r="O32" s="31">
        <f t="shared" si="1"/>
        <v>101</v>
      </c>
      <c r="P32" s="24" t="s">
        <v>10</v>
      </c>
      <c r="Q32" s="23">
        <v>5</v>
      </c>
      <c r="R32" s="24" t="s">
        <v>10</v>
      </c>
      <c r="S32" s="31">
        <f t="shared" si="0"/>
        <v>101</v>
      </c>
      <c r="T32" s="24" t="s">
        <v>26</v>
      </c>
    </row>
    <row r="33" spans="3:25" s="19" customFormat="1" ht="38.15" customHeight="1" thickBot="1" x14ac:dyDescent="0.6">
      <c r="C33" s="45"/>
      <c r="D33" s="21"/>
      <c r="E33" s="40"/>
      <c r="F33" s="41" t="s">
        <v>66</v>
      </c>
      <c r="G33" s="42"/>
      <c r="H33" s="22"/>
      <c r="I33" s="23"/>
      <c r="J33" s="24" t="s">
        <v>10</v>
      </c>
      <c r="K33" s="23"/>
      <c r="L33" s="24" t="s">
        <v>10</v>
      </c>
      <c r="M33" s="23"/>
      <c r="N33" s="24" t="s">
        <v>10</v>
      </c>
      <c r="O33" s="31" t="str">
        <f t="shared" si="1"/>
        <v/>
      </c>
      <c r="P33" s="24" t="s">
        <v>10</v>
      </c>
      <c r="Q33" s="23"/>
      <c r="R33" s="24" t="s">
        <v>10</v>
      </c>
      <c r="S33" s="31" t="str">
        <f t="shared" si="0"/>
        <v/>
      </c>
      <c r="T33" s="24" t="s">
        <v>26</v>
      </c>
    </row>
    <row r="34" spans="3:25" s="19" customFormat="1" ht="38.15" customHeight="1" thickBot="1" x14ac:dyDescent="0.6">
      <c r="C34" s="193" t="s">
        <v>70</v>
      </c>
      <c r="D34" s="194"/>
      <c r="E34" s="195">
        <f ca="1">IF((COUNTA(D21:(OFFSET(D34,-1,0))))=0,"",(COUNTA(D21:(OFFSET(D34,-1,0)))))</f>
        <v>12</v>
      </c>
      <c r="F34" s="196"/>
      <c r="G34" s="197"/>
      <c r="H34" s="32" t="s">
        <v>68</v>
      </c>
      <c r="I34" s="33">
        <f ca="1">IF((SUM(I21:(OFFSET(I34,-1,0))))=0,"",(SUM(I21:(OFFSET(I34,-1,0)))))</f>
        <v>1255</v>
      </c>
      <c r="J34" s="38" t="s">
        <v>10</v>
      </c>
      <c r="K34" s="34">
        <f ca="1">IF((SUM(K21:(OFFSET(K34,-1,0))))=0,"",(SUM(K21:(OFFSET(K34,-1,0)))))</f>
        <v>133</v>
      </c>
      <c r="L34" s="38" t="s">
        <v>10</v>
      </c>
      <c r="M34" s="34">
        <f ca="1">IF((SUM(M21:(OFFSET(M34,-1,0))))=0,"",(SUM(M21:(OFFSET(M34,-1,0)))))</f>
        <v>24</v>
      </c>
      <c r="N34" s="38" t="s">
        <v>10</v>
      </c>
      <c r="O34" s="34">
        <f ca="1">IF((SUM(O21:(OFFSET(O34,-1,0))))=0,"",(SUM(O21:(OFFSET(O34,-1,0)))))</f>
        <v>1412</v>
      </c>
      <c r="P34" s="38" t="s">
        <v>10</v>
      </c>
      <c r="Q34" s="34">
        <f ca="1">IF((SUM(Q21:(OFFSET(Q34,-1,0))))=0,"",(SUM(Q21:(OFFSET(Q34,-1,0)))))</f>
        <v>60</v>
      </c>
      <c r="R34" s="38" t="s">
        <v>10</v>
      </c>
      <c r="S34" s="34">
        <f ca="1">IF((SUM(S21:(OFFSET(S34,-1,0))))=0,"",(SUM(S21:(OFFSET(S34,-1,0)))))</f>
        <v>1412</v>
      </c>
      <c r="T34" s="38" t="s">
        <v>26</v>
      </c>
      <c r="V34" s="39"/>
      <c r="Y34" s="39"/>
    </row>
    <row r="35" spans="3:25" s="19" customFormat="1" ht="38.15" customHeight="1" thickBot="1" x14ac:dyDescent="0.6">
      <c r="C35" s="193" t="s">
        <v>71</v>
      </c>
      <c r="D35" s="193"/>
      <c r="E35" s="198">
        <f ca="1">IFERROR(((I34+K34)/O34),"")</f>
        <v>0.98300283286118983</v>
      </c>
      <c r="F35" s="199"/>
      <c r="G35" s="200"/>
      <c r="H35" s="32" t="s">
        <v>69</v>
      </c>
      <c r="I35" s="46">
        <f ca="1">IFERROR((I34/$E34),"")</f>
        <v>104.58333333333333</v>
      </c>
      <c r="J35" s="47" t="s">
        <v>10</v>
      </c>
      <c r="K35" s="44">
        <f ca="1">IFERROR((K34/$E34),"")</f>
        <v>11.083333333333334</v>
      </c>
      <c r="L35" s="47" t="s">
        <v>10</v>
      </c>
      <c r="M35" s="44">
        <f ca="1">IFERROR((M34/$E34),"")</f>
        <v>2</v>
      </c>
      <c r="N35" s="47" t="s">
        <v>10</v>
      </c>
      <c r="O35" s="44">
        <f ca="1">IFERROR((O34/$E34),"")</f>
        <v>117.66666666666667</v>
      </c>
      <c r="P35" s="47" t="s">
        <v>10</v>
      </c>
      <c r="Q35" s="44">
        <f ca="1">IFERROR((Q34/$E34),"")</f>
        <v>5</v>
      </c>
      <c r="R35" s="47" t="s">
        <v>10</v>
      </c>
      <c r="S35" s="44">
        <f ca="1">IFERROR((S34/$E34),"")</f>
        <v>117.66666666666667</v>
      </c>
      <c r="T35" s="47" t="s">
        <v>26</v>
      </c>
      <c r="V35" s="43"/>
    </row>
    <row r="36" spans="3:25" ht="15" customHeight="1" x14ac:dyDescent="0.55000000000000004"/>
    <row r="37" spans="3:25" s="5" customFormat="1" ht="18" customHeight="1" x14ac:dyDescent="0.55000000000000004">
      <c r="C37" s="5" t="s">
        <v>15</v>
      </c>
      <c r="H37" s="13"/>
      <c r="K37" s="13"/>
      <c r="N37" s="13"/>
      <c r="Q37" s="13"/>
    </row>
    <row r="38" spans="3:25" s="2" customFormat="1" ht="18" customHeight="1" x14ac:dyDescent="0.55000000000000004">
      <c r="C38" s="2" t="s">
        <v>25</v>
      </c>
      <c r="H38" s="3"/>
      <c r="K38" s="3"/>
      <c r="N38" s="3"/>
      <c r="Q38" s="3"/>
    </row>
    <row r="39" spans="3:25" s="2" customFormat="1" ht="18" customHeight="1" x14ac:dyDescent="0.55000000000000004">
      <c r="D39" s="14" t="s">
        <v>22</v>
      </c>
      <c r="H39" s="3"/>
      <c r="K39" s="15"/>
      <c r="L39" s="15"/>
      <c r="N39" s="3"/>
      <c r="Q39" s="3"/>
    </row>
    <row r="40" spans="3:25" s="2" customFormat="1" ht="18" customHeight="1" x14ac:dyDescent="0.55000000000000004">
      <c r="D40" s="2" t="s">
        <v>75</v>
      </c>
      <c r="H40" s="3"/>
      <c r="K40" s="3"/>
      <c r="N40" s="3"/>
      <c r="Q40" s="3"/>
    </row>
    <row r="41" spans="3:25" s="2" customFormat="1" ht="18" customHeight="1" x14ac:dyDescent="0.55000000000000004">
      <c r="D41" s="30" t="s">
        <v>19</v>
      </c>
      <c r="H41" s="3"/>
      <c r="K41" s="3"/>
      <c r="N41" s="3"/>
      <c r="Q41" s="3"/>
    </row>
    <row r="42" spans="3:25" s="2" customFormat="1" ht="18" customHeight="1" x14ac:dyDescent="0.55000000000000004">
      <c r="D42" s="2" t="s">
        <v>20</v>
      </c>
      <c r="H42" s="3"/>
      <c r="K42" s="3"/>
      <c r="N42" s="3"/>
      <c r="Q42" s="3"/>
    </row>
    <row r="43" spans="3:25" s="1" customFormat="1" ht="15" customHeight="1" x14ac:dyDescent="0.55000000000000004">
      <c r="H43" s="4"/>
      <c r="K43" s="4"/>
      <c r="N43" s="4"/>
      <c r="Q43" s="4"/>
    </row>
    <row r="44" spans="3:25" s="2" customFormat="1" ht="28" customHeight="1" x14ac:dyDescent="0.55000000000000004">
      <c r="C44" s="25" t="s">
        <v>1</v>
      </c>
      <c r="H44" s="3"/>
      <c r="K44" s="3"/>
      <c r="N44" s="3"/>
      <c r="Q44" s="3"/>
    </row>
    <row r="45" spans="3:25" s="2" customFormat="1" ht="32.15" customHeight="1" x14ac:dyDescent="0.55000000000000004">
      <c r="C45" s="201" t="s">
        <v>2</v>
      </c>
      <c r="D45" s="202"/>
      <c r="E45" s="202"/>
      <c r="F45" s="202"/>
      <c r="G45" s="203"/>
      <c r="H45" s="204" t="s">
        <v>3</v>
      </c>
      <c r="I45" s="204"/>
      <c r="J45" s="204" t="s">
        <v>4</v>
      </c>
      <c r="K45" s="204"/>
      <c r="L45" s="204"/>
      <c r="M45" s="204"/>
      <c r="N45" s="204"/>
      <c r="O45" s="204"/>
      <c r="P45" s="204"/>
      <c r="Q45" s="204"/>
      <c r="R45" s="204"/>
      <c r="S45" s="204"/>
      <c r="T45" s="204"/>
    </row>
    <row r="46" spans="3:25" s="2" customFormat="1" ht="32.15" customHeight="1" x14ac:dyDescent="0.55000000000000004">
      <c r="C46" s="187" t="s">
        <v>37</v>
      </c>
      <c r="D46" s="188"/>
      <c r="E46" s="188"/>
      <c r="F46" s="188"/>
      <c r="G46" s="189"/>
      <c r="H46" s="9">
        <v>430000</v>
      </c>
      <c r="I46" s="10" t="s">
        <v>33</v>
      </c>
      <c r="J46" s="190"/>
      <c r="K46" s="190"/>
      <c r="L46" s="190"/>
      <c r="M46" s="190"/>
      <c r="N46" s="190"/>
      <c r="O46" s="190"/>
      <c r="P46" s="190"/>
      <c r="Q46" s="190"/>
      <c r="R46" s="190"/>
      <c r="S46" s="190"/>
      <c r="T46" s="190"/>
    </row>
    <row r="47" spans="3:25" s="2" customFormat="1" ht="32.15" customHeight="1" x14ac:dyDescent="0.55000000000000004">
      <c r="C47" s="187" t="s">
        <v>34</v>
      </c>
      <c r="D47" s="188"/>
      <c r="E47" s="188"/>
      <c r="F47" s="188"/>
      <c r="G47" s="189"/>
      <c r="H47" s="9">
        <v>120000</v>
      </c>
      <c r="I47" s="10" t="s">
        <v>33</v>
      </c>
      <c r="J47" s="190" t="s">
        <v>73</v>
      </c>
      <c r="K47" s="190"/>
      <c r="L47" s="190"/>
      <c r="M47" s="190"/>
      <c r="N47" s="190"/>
      <c r="O47" s="190"/>
      <c r="P47" s="190"/>
      <c r="Q47" s="190"/>
      <c r="R47" s="190"/>
      <c r="S47" s="190"/>
      <c r="T47" s="190"/>
    </row>
    <row r="48" spans="3:25" s="2" customFormat="1" ht="32.15" customHeight="1" x14ac:dyDescent="0.55000000000000004">
      <c r="C48" s="187" t="s">
        <v>5</v>
      </c>
      <c r="D48" s="188"/>
      <c r="E48" s="188"/>
      <c r="F48" s="188"/>
      <c r="G48" s="189"/>
      <c r="H48" s="9">
        <v>58500</v>
      </c>
      <c r="I48" s="10" t="s">
        <v>33</v>
      </c>
      <c r="J48" s="190"/>
      <c r="K48" s="190"/>
      <c r="L48" s="190"/>
      <c r="M48" s="190"/>
      <c r="N48" s="190"/>
      <c r="O48" s="190"/>
      <c r="P48" s="190"/>
      <c r="Q48" s="190"/>
      <c r="R48" s="190"/>
      <c r="S48" s="190"/>
      <c r="T48" s="190"/>
    </row>
    <row r="49" spans="3:22" s="2" customFormat="1" ht="32.15" customHeight="1" x14ac:dyDescent="0.55000000000000004">
      <c r="C49" s="187" t="s">
        <v>6</v>
      </c>
      <c r="D49" s="188"/>
      <c r="E49" s="188"/>
      <c r="F49" s="188"/>
      <c r="G49" s="189"/>
      <c r="H49" s="9">
        <v>26180</v>
      </c>
      <c r="I49" s="10" t="s">
        <v>33</v>
      </c>
      <c r="J49" s="190"/>
      <c r="K49" s="190"/>
      <c r="L49" s="190"/>
      <c r="M49" s="190"/>
      <c r="N49" s="190"/>
      <c r="O49" s="190"/>
      <c r="P49" s="190"/>
      <c r="Q49" s="190"/>
      <c r="R49" s="190"/>
      <c r="S49" s="190"/>
      <c r="T49" s="190"/>
    </row>
    <row r="50" spans="3:22" s="2" customFormat="1" ht="32.15" customHeight="1" x14ac:dyDescent="0.55000000000000004">
      <c r="C50" s="208" t="s">
        <v>60</v>
      </c>
      <c r="D50" s="209"/>
      <c r="E50" s="209"/>
      <c r="F50" s="209"/>
      <c r="G50" s="210"/>
      <c r="H50" s="9">
        <v>25000</v>
      </c>
      <c r="I50" s="10" t="s">
        <v>33</v>
      </c>
      <c r="J50" s="190"/>
      <c r="K50" s="190"/>
      <c r="L50" s="190"/>
      <c r="M50" s="190"/>
      <c r="N50" s="190"/>
      <c r="O50" s="190"/>
      <c r="P50" s="190"/>
      <c r="Q50" s="190"/>
      <c r="R50" s="190"/>
      <c r="S50" s="190"/>
      <c r="T50" s="190"/>
    </row>
    <row r="51" spans="3:22" s="2" customFormat="1" ht="32.15" customHeight="1" x14ac:dyDescent="0.55000000000000004">
      <c r="C51" s="208"/>
      <c r="D51" s="209"/>
      <c r="E51" s="209"/>
      <c r="F51" s="209"/>
      <c r="G51" s="210"/>
      <c r="H51" s="9"/>
      <c r="I51" s="10" t="s">
        <v>33</v>
      </c>
      <c r="J51" s="190"/>
      <c r="K51" s="190"/>
      <c r="L51" s="190"/>
      <c r="M51" s="190"/>
      <c r="N51" s="190"/>
      <c r="O51" s="190"/>
      <c r="P51" s="190"/>
      <c r="Q51" s="190"/>
      <c r="R51" s="190"/>
      <c r="S51" s="190"/>
      <c r="T51" s="190"/>
    </row>
    <row r="52" spans="3:22" s="2" customFormat="1" ht="32.15" customHeight="1" x14ac:dyDescent="0.55000000000000004">
      <c r="C52" s="201" t="s">
        <v>18</v>
      </c>
      <c r="D52" s="202"/>
      <c r="E52" s="202"/>
      <c r="F52" s="202"/>
      <c r="G52" s="203"/>
      <c r="H52" s="29">
        <f ca="1">IF((SUM(H46:(OFFSET(J52,-1,0))))=0,"",(SUM(H46:(OFFSET(J52,-1,0)))))</f>
        <v>659680</v>
      </c>
      <c r="I52" s="26" t="s">
        <v>33</v>
      </c>
      <c r="J52" s="211" t="s">
        <v>83</v>
      </c>
      <c r="K52" s="211"/>
      <c r="L52" s="211"/>
      <c r="M52" s="211"/>
      <c r="N52" s="211"/>
      <c r="O52" s="211"/>
      <c r="P52" s="211"/>
      <c r="Q52" s="211"/>
      <c r="R52" s="211"/>
      <c r="S52" s="211"/>
      <c r="T52" s="211"/>
      <c r="V52" s="27"/>
    </row>
    <row r="53" spans="3:22" s="2" customFormat="1" ht="32.15" customHeight="1" x14ac:dyDescent="0.55000000000000004">
      <c r="C53" s="3"/>
      <c r="D53" s="51"/>
      <c r="E53" s="3"/>
      <c r="F53" s="3"/>
      <c r="G53" s="3"/>
      <c r="H53" s="6"/>
      <c r="I53" s="6"/>
      <c r="J53" s="6"/>
      <c r="K53" s="3"/>
      <c r="L53" s="3"/>
      <c r="M53" s="3"/>
      <c r="N53" s="3"/>
      <c r="O53" s="3"/>
      <c r="P53" s="3"/>
      <c r="Q53" s="3"/>
      <c r="R53" s="3"/>
      <c r="S53" s="3"/>
      <c r="T53" s="3"/>
    </row>
    <row r="54" spans="3:22" s="2" customFormat="1" ht="32.15" customHeight="1" x14ac:dyDescent="0.55000000000000004">
      <c r="C54" s="28" t="s">
        <v>7</v>
      </c>
      <c r="H54" s="3"/>
      <c r="K54" s="3"/>
      <c r="N54" s="3"/>
      <c r="Q54" s="3"/>
    </row>
    <row r="55" spans="3:22" s="2" customFormat="1" ht="32.15" customHeight="1" x14ac:dyDescent="0.55000000000000004">
      <c r="C55" s="201" t="s">
        <v>2</v>
      </c>
      <c r="D55" s="202"/>
      <c r="E55" s="202"/>
      <c r="F55" s="202"/>
      <c r="G55" s="203"/>
      <c r="H55" s="204" t="s">
        <v>36</v>
      </c>
      <c r="I55" s="204"/>
      <c r="J55" s="204" t="s">
        <v>4</v>
      </c>
      <c r="K55" s="204"/>
      <c r="L55" s="204"/>
      <c r="M55" s="204"/>
      <c r="N55" s="204"/>
      <c r="O55" s="204"/>
      <c r="P55" s="204"/>
      <c r="Q55" s="204"/>
      <c r="R55" s="204"/>
      <c r="S55" s="204"/>
      <c r="T55" s="204"/>
    </row>
    <row r="56" spans="3:22" s="2" customFormat="1" ht="32.15" customHeight="1" x14ac:dyDescent="0.55000000000000004">
      <c r="C56" s="205" t="s">
        <v>38</v>
      </c>
      <c r="D56" s="206"/>
      <c r="E56" s="206"/>
      <c r="F56" s="206"/>
      <c r="G56" s="207"/>
      <c r="H56" s="9">
        <v>380000</v>
      </c>
      <c r="I56" s="10" t="s">
        <v>33</v>
      </c>
      <c r="J56" s="190"/>
      <c r="K56" s="190"/>
      <c r="L56" s="190"/>
      <c r="M56" s="190"/>
      <c r="N56" s="190"/>
      <c r="O56" s="190"/>
      <c r="P56" s="190"/>
      <c r="Q56" s="190"/>
      <c r="R56" s="190"/>
      <c r="S56" s="190"/>
      <c r="T56" s="190"/>
    </row>
    <row r="57" spans="3:22" s="2" customFormat="1" ht="32.15" customHeight="1" x14ac:dyDescent="0.55000000000000004">
      <c r="C57" s="205" t="s">
        <v>52</v>
      </c>
      <c r="D57" s="206"/>
      <c r="E57" s="206"/>
      <c r="F57" s="206"/>
      <c r="G57" s="207"/>
      <c r="H57" s="9">
        <v>30000</v>
      </c>
      <c r="I57" s="10" t="s">
        <v>33</v>
      </c>
      <c r="J57" s="190"/>
      <c r="K57" s="190"/>
      <c r="L57" s="190"/>
      <c r="M57" s="190"/>
      <c r="N57" s="190"/>
      <c r="O57" s="190"/>
      <c r="P57" s="190"/>
      <c r="Q57" s="190"/>
      <c r="R57" s="190"/>
      <c r="S57" s="190"/>
      <c r="T57" s="190"/>
    </row>
    <row r="58" spans="3:22" s="2" customFormat="1" ht="32.15" customHeight="1" x14ac:dyDescent="0.55000000000000004">
      <c r="C58" s="205" t="s">
        <v>53</v>
      </c>
      <c r="D58" s="206"/>
      <c r="E58" s="206"/>
      <c r="F58" s="206"/>
      <c r="G58" s="207"/>
      <c r="H58" s="9">
        <v>32500</v>
      </c>
      <c r="I58" s="10" t="s">
        <v>33</v>
      </c>
      <c r="J58" s="208" t="s">
        <v>54</v>
      </c>
      <c r="K58" s="209"/>
      <c r="L58" s="209"/>
      <c r="M58" s="209"/>
      <c r="N58" s="209"/>
      <c r="O58" s="209"/>
      <c r="P58" s="209"/>
      <c r="Q58" s="209"/>
      <c r="R58" s="209"/>
      <c r="S58" s="209"/>
      <c r="T58" s="210"/>
    </row>
    <row r="59" spans="3:22" s="2" customFormat="1" ht="32.15" customHeight="1" x14ac:dyDescent="0.55000000000000004">
      <c r="C59" s="205" t="s">
        <v>58</v>
      </c>
      <c r="D59" s="206"/>
      <c r="E59" s="206"/>
      <c r="F59" s="206"/>
      <c r="G59" s="207"/>
      <c r="H59" s="9">
        <v>26880</v>
      </c>
      <c r="I59" s="10" t="s">
        <v>33</v>
      </c>
      <c r="J59" s="190" t="s">
        <v>59</v>
      </c>
      <c r="K59" s="190"/>
      <c r="L59" s="190"/>
      <c r="M59" s="190"/>
      <c r="N59" s="190"/>
      <c r="O59" s="190"/>
      <c r="P59" s="190"/>
      <c r="Q59" s="190"/>
      <c r="R59" s="190"/>
      <c r="S59" s="190"/>
      <c r="T59" s="190"/>
    </row>
    <row r="60" spans="3:22" s="2" customFormat="1" ht="32.15" customHeight="1" x14ac:dyDescent="0.55000000000000004">
      <c r="C60" s="205" t="s">
        <v>55</v>
      </c>
      <c r="D60" s="206"/>
      <c r="E60" s="206"/>
      <c r="F60" s="206"/>
      <c r="G60" s="207"/>
      <c r="H60" s="9">
        <v>60000</v>
      </c>
      <c r="I60" s="10" t="s">
        <v>33</v>
      </c>
      <c r="J60" s="190" t="s">
        <v>72</v>
      </c>
      <c r="K60" s="190"/>
      <c r="L60" s="190"/>
      <c r="M60" s="190"/>
      <c r="N60" s="190"/>
      <c r="O60" s="190"/>
      <c r="P60" s="190"/>
      <c r="Q60" s="190"/>
      <c r="R60" s="190"/>
      <c r="S60" s="190"/>
      <c r="T60" s="190"/>
    </row>
    <row r="61" spans="3:22" s="2" customFormat="1" ht="32.15" customHeight="1" x14ac:dyDescent="0.55000000000000004">
      <c r="C61" s="205" t="s">
        <v>56</v>
      </c>
      <c r="D61" s="206"/>
      <c r="E61" s="206"/>
      <c r="F61" s="206"/>
      <c r="G61" s="207"/>
      <c r="H61" s="9">
        <v>126800</v>
      </c>
      <c r="I61" s="10" t="s">
        <v>33</v>
      </c>
      <c r="J61" s="190"/>
      <c r="K61" s="190"/>
      <c r="L61" s="190"/>
      <c r="M61" s="190"/>
      <c r="N61" s="190"/>
      <c r="O61" s="190"/>
      <c r="P61" s="190"/>
      <c r="Q61" s="190"/>
      <c r="R61" s="190"/>
      <c r="S61" s="190"/>
      <c r="T61" s="190"/>
    </row>
    <row r="62" spans="3:22" s="2" customFormat="1" ht="32.15" customHeight="1" x14ac:dyDescent="0.55000000000000004">
      <c r="C62" s="205" t="s">
        <v>57</v>
      </c>
      <c r="D62" s="206"/>
      <c r="E62" s="206"/>
      <c r="F62" s="206"/>
      <c r="G62" s="207"/>
      <c r="H62" s="9">
        <v>3500</v>
      </c>
      <c r="I62" s="10" t="s">
        <v>33</v>
      </c>
      <c r="J62" s="190"/>
      <c r="K62" s="190"/>
      <c r="L62" s="190"/>
      <c r="M62" s="190"/>
      <c r="N62" s="190"/>
      <c r="O62" s="190"/>
      <c r="P62" s="190"/>
      <c r="Q62" s="190"/>
      <c r="R62" s="190"/>
      <c r="S62" s="190"/>
      <c r="T62" s="190"/>
    </row>
    <row r="63" spans="3:22" s="2" customFormat="1" ht="32.15" customHeight="1" x14ac:dyDescent="0.55000000000000004">
      <c r="C63" s="205"/>
      <c r="D63" s="206"/>
      <c r="E63" s="206"/>
      <c r="F63" s="206"/>
      <c r="G63" s="207"/>
      <c r="H63" s="9"/>
      <c r="I63" s="10" t="s">
        <v>33</v>
      </c>
      <c r="J63" s="190"/>
      <c r="K63" s="190"/>
      <c r="L63" s="190"/>
      <c r="M63" s="190"/>
      <c r="N63" s="190"/>
      <c r="O63" s="190"/>
      <c r="P63" s="190"/>
      <c r="Q63" s="190"/>
      <c r="R63" s="190"/>
      <c r="S63" s="190"/>
      <c r="T63" s="190"/>
    </row>
    <row r="64" spans="3:22" s="2" customFormat="1" ht="32.15" customHeight="1" x14ac:dyDescent="0.55000000000000004">
      <c r="C64" s="201" t="s">
        <v>17</v>
      </c>
      <c r="D64" s="202"/>
      <c r="E64" s="202"/>
      <c r="F64" s="202"/>
      <c r="G64" s="203"/>
      <c r="H64" s="29">
        <f ca="1">IF((SUM(H56:(OFFSET(J64,-1,0))))=0,"",(SUM(H56:(OFFSET(J64,-1,0)))))</f>
        <v>659680</v>
      </c>
      <c r="I64" s="26" t="s">
        <v>33</v>
      </c>
      <c r="J64" s="211" t="s">
        <v>84</v>
      </c>
      <c r="K64" s="211"/>
      <c r="L64" s="211"/>
      <c r="M64" s="211"/>
      <c r="N64" s="211"/>
      <c r="O64" s="211"/>
      <c r="P64" s="211"/>
      <c r="Q64" s="211"/>
      <c r="R64" s="211"/>
      <c r="S64" s="211"/>
      <c r="T64" s="211"/>
    </row>
    <row r="65" spans="3:20" s="2" customFormat="1" ht="32.15" customHeight="1" x14ac:dyDescent="0.55000000000000004">
      <c r="H65" s="3"/>
      <c r="K65" s="3"/>
      <c r="N65" s="3"/>
      <c r="Q65" s="3"/>
    </row>
    <row r="66" spans="3:20" s="2" customFormat="1" ht="32.15" customHeight="1" x14ac:dyDescent="0.55000000000000004">
      <c r="C66" s="2" t="s">
        <v>9</v>
      </c>
      <c r="H66" s="3"/>
      <c r="K66" s="3"/>
      <c r="N66" s="3"/>
      <c r="Q66" s="3"/>
    </row>
    <row r="67" spans="3:20" s="3" customFormat="1" ht="32.15" customHeight="1" x14ac:dyDescent="0.55000000000000004">
      <c r="C67" s="212"/>
      <c r="D67" s="213"/>
      <c r="E67" s="213"/>
      <c r="F67" s="213"/>
      <c r="G67" s="213"/>
      <c r="H67" s="213"/>
      <c r="I67" s="213"/>
      <c r="J67" s="213"/>
      <c r="K67" s="213"/>
      <c r="L67" s="213"/>
      <c r="M67" s="213"/>
      <c r="N67" s="213"/>
      <c r="O67" s="213"/>
      <c r="P67" s="213"/>
      <c r="Q67" s="213"/>
      <c r="R67" s="213"/>
      <c r="S67" s="213"/>
      <c r="T67" s="214"/>
    </row>
    <row r="68" spans="3:20" s="3" customFormat="1" ht="32.15" customHeight="1" x14ac:dyDescent="0.55000000000000004">
      <c r="C68" s="215"/>
      <c r="D68" s="216"/>
      <c r="E68" s="216"/>
      <c r="F68" s="216"/>
      <c r="G68" s="216"/>
      <c r="H68" s="216"/>
      <c r="I68" s="216"/>
      <c r="J68" s="216"/>
      <c r="K68" s="216"/>
      <c r="L68" s="216"/>
      <c r="M68" s="216"/>
      <c r="N68" s="216"/>
      <c r="O68" s="216"/>
      <c r="P68" s="216"/>
      <c r="Q68" s="216"/>
      <c r="R68" s="216"/>
      <c r="S68" s="216"/>
      <c r="T68" s="217"/>
    </row>
    <row r="69" spans="3:20" s="3" customFormat="1" ht="32.15" customHeight="1" x14ac:dyDescent="0.55000000000000004">
      <c r="C69" s="218"/>
      <c r="D69" s="219"/>
      <c r="E69" s="219"/>
      <c r="F69" s="219"/>
      <c r="G69" s="219"/>
      <c r="H69" s="219"/>
      <c r="I69" s="219"/>
      <c r="J69" s="219"/>
      <c r="K69" s="219"/>
      <c r="L69" s="219"/>
      <c r="M69" s="219"/>
      <c r="N69" s="219"/>
      <c r="O69" s="219"/>
      <c r="P69" s="219"/>
      <c r="Q69" s="219"/>
      <c r="R69" s="219"/>
      <c r="S69" s="219"/>
      <c r="T69" s="220"/>
    </row>
  </sheetData>
  <sheetProtection algorithmName="SHA-512" hashValue="Fr079a5fUS97zKfDolOPw6VtaoxSYI7xB8KxYnvQFPOyMcGHT7OzX6ZmxqYliu+1bpZg6h70Pbb4ZnbSzW0zPQ==" saltValue="cgmw3nTSGEV8dE6dtJhp1A==" spinCount="100000" sheet="1" formatCells="0" formatColumns="0" formatRows="0" insertColumns="0" insertRows="0" insertHyperlinks="0" deleteColumns="0" deleteRows="0" sort="0" autoFilter="0" pivotTables="0"/>
  <mergeCells count="64">
    <mergeCell ref="C64:G64"/>
    <mergeCell ref="J64:T64"/>
    <mergeCell ref="C67:T69"/>
    <mergeCell ref="C61:G61"/>
    <mergeCell ref="J61:T61"/>
    <mergeCell ref="C62:G62"/>
    <mergeCell ref="J62:T62"/>
    <mergeCell ref="C63:G63"/>
    <mergeCell ref="J63:T63"/>
    <mergeCell ref="C58:G58"/>
    <mergeCell ref="J58:T58"/>
    <mergeCell ref="C59:G59"/>
    <mergeCell ref="J59:T59"/>
    <mergeCell ref="C60:G60"/>
    <mergeCell ref="J60:T60"/>
    <mergeCell ref="C57:G57"/>
    <mergeCell ref="J57:T57"/>
    <mergeCell ref="C50:G50"/>
    <mergeCell ref="J50:T50"/>
    <mergeCell ref="C51:G51"/>
    <mergeCell ref="J51:T51"/>
    <mergeCell ref="C52:G52"/>
    <mergeCell ref="J52:T52"/>
    <mergeCell ref="C55:G55"/>
    <mergeCell ref="H55:I55"/>
    <mergeCell ref="J55:T55"/>
    <mergeCell ref="C56:G56"/>
    <mergeCell ref="J56:T56"/>
    <mergeCell ref="C47:G47"/>
    <mergeCell ref="J47:T47"/>
    <mergeCell ref="C48:G48"/>
    <mergeCell ref="J48:T48"/>
    <mergeCell ref="C49:G49"/>
    <mergeCell ref="J49:T49"/>
    <mergeCell ref="C46:G46"/>
    <mergeCell ref="J46:T46"/>
    <mergeCell ref="S19:T20"/>
    <mergeCell ref="I20:J20"/>
    <mergeCell ref="K20:L20"/>
    <mergeCell ref="M20:N20"/>
    <mergeCell ref="O20:P20"/>
    <mergeCell ref="C34:D34"/>
    <mergeCell ref="E34:G34"/>
    <mergeCell ref="C35:D35"/>
    <mergeCell ref="E35:G35"/>
    <mergeCell ref="C45:G45"/>
    <mergeCell ref="H45:I45"/>
    <mergeCell ref="J45:T45"/>
    <mergeCell ref="C7:G7"/>
    <mergeCell ref="H7:T7"/>
    <mergeCell ref="Q16:R17"/>
    <mergeCell ref="S16:S17"/>
    <mergeCell ref="C19:C20"/>
    <mergeCell ref="D19:D20"/>
    <mergeCell ref="E19:G20"/>
    <mergeCell ref="H19:H20"/>
    <mergeCell ref="I19:N19"/>
    <mergeCell ref="Q19:R20"/>
    <mergeCell ref="E3:H3"/>
    <mergeCell ref="I3:J3"/>
    <mergeCell ref="C5:G5"/>
    <mergeCell ref="H5:T5"/>
    <mergeCell ref="C6:G6"/>
    <mergeCell ref="H6:T6"/>
  </mergeCells>
  <phoneticPr fontId="1"/>
  <dataValidations count="1">
    <dataValidation type="list" allowBlank="1" showInputMessage="1" showErrorMessage="1" sqref="S16:S17" xr:uid="{88AEFE52-4B7D-4BA1-89FE-769B97DB3D5C}">
      <formula1>"有り,無し"</formula1>
    </dataValidation>
  </dataValidations>
  <pageMargins left="0.59055118110236227" right="0.47244094488188981" top="0.78740157480314965" bottom="0.39370078740157483" header="0.31496062992125984" footer="0.31496062992125984"/>
  <pageSetup paperSize="9" scale="71" fitToHeight="0" orientation="portrait" horizontalDpi="360" verticalDpi="360" r:id="rId1"/>
  <ignoredErrors>
    <ignoredError sqref="O21:O33 S21:S33"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7481D-D63C-42BB-8883-97C562C37CD7}">
  <dimension ref="A1:F31"/>
  <sheetViews>
    <sheetView workbookViewId="0">
      <selection activeCell="H10" sqref="H10"/>
    </sheetView>
  </sheetViews>
  <sheetFormatPr defaultRowHeight="18" x14ac:dyDescent="0.55000000000000004"/>
  <cols>
    <col min="1" max="1" width="3.5" customWidth="1"/>
    <col min="2" max="2" width="40.83203125" customWidth="1"/>
    <col min="3" max="3" width="9.6640625" style="79" customWidth="1"/>
    <col min="4" max="4" width="6.83203125" customWidth="1"/>
    <col min="5" max="5" width="9.4140625" style="64" customWidth="1"/>
  </cols>
  <sheetData>
    <row r="1" spans="1:6" x14ac:dyDescent="0.55000000000000004">
      <c r="C1" s="58" t="s">
        <v>87</v>
      </c>
      <c r="D1" s="59"/>
      <c r="E1" s="60" t="s">
        <v>88</v>
      </c>
      <c r="F1" s="61"/>
    </row>
    <row r="2" spans="1:6" ht="18.5" thickBot="1" x14ac:dyDescent="0.6">
      <c r="B2" s="62" t="s">
        <v>89</v>
      </c>
      <c r="C2" s="63" t="s">
        <v>90</v>
      </c>
    </row>
    <row r="3" spans="1:6" ht="18.5" thickBot="1" x14ac:dyDescent="0.6">
      <c r="A3" s="65"/>
      <c r="B3" s="66" t="s">
        <v>91</v>
      </c>
      <c r="C3" s="67" t="s">
        <v>92</v>
      </c>
      <c r="D3" s="66" t="s">
        <v>93</v>
      </c>
      <c r="E3" s="68" t="s">
        <v>94</v>
      </c>
      <c r="F3" s="69"/>
    </row>
    <row r="4" spans="1:6" x14ac:dyDescent="0.55000000000000004">
      <c r="A4" s="70">
        <v>1</v>
      </c>
      <c r="B4" s="70"/>
      <c r="C4" s="71"/>
      <c r="D4" s="70"/>
      <c r="E4" s="72">
        <f t="shared" ref="E4:E12" si="0">C4*D4</f>
        <v>0</v>
      </c>
      <c r="F4" s="73"/>
    </row>
    <row r="5" spans="1:6" x14ac:dyDescent="0.55000000000000004">
      <c r="A5" s="74" t="s">
        <v>95</v>
      </c>
      <c r="B5" s="70"/>
      <c r="C5" s="71"/>
      <c r="D5" s="70"/>
      <c r="E5" s="72">
        <f t="shared" si="0"/>
        <v>0</v>
      </c>
      <c r="F5" s="73"/>
    </row>
    <row r="6" spans="1:6" x14ac:dyDescent="0.55000000000000004">
      <c r="A6" s="74" t="s">
        <v>96</v>
      </c>
      <c r="B6" s="70"/>
      <c r="C6" s="71"/>
      <c r="D6" s="70"/>
      <c r="E6" s="72">
        <f t="shared" si="0"/>
        <v>0</v>
      </c>
      <c r="F6" s="73"/>
    </row>
    <row r="7" spans="1:6" x14ac:dyDescent="0.55000000000000004">
      <c r="A7" s="74" t="s">
        <v>97</v>
      </c>
      <c r="B7" s="70"/>
      <c r="C7" s="71"/>
      <c r="D7" s="70"/>
      <c r="E7" s="72">
        <f t="shared" si="0"/>
        <v>0</v>
      </c>
      <c r="F7" s="73"/>
    </row>
    <row r="8" spans="1:6" x14ac:dyDescent="0.55000000000000004">
      <c r="A8" s="74" t="s">
        <v>98</v>
      </c>
      <c r="B8" s="70"/>
      <c r="C8" s="71"/>
      <c r="D8" s="70"/>
      <c r="E8" s="72">
        <f t="shared" si="0"/>
        <v>0</v>
      </c>
      <c r="F8" s="73"/>
    </row>
    <row r="9" spans="1:6" x14ac:dyDescent="0.55000000000000004">
      <c r="A9" s="74" t="s">
        <v>99</v>
      </c>
      <c r="B9" s="70"/>
      <c r="C9" s="71"/>
      <c r="D9" s="70"/>
      <c r="E9" s="72">
        <f t="shared" si="0"/>
        <v>0</v>
      </c>
      <c r="F9" s="73"/>
    </row>
    <row r="10" spans="1:6" x14ac:dyDescent="0.55000000000000004">
      <c r="A10" s="74" t="s">
        <v>100</v>
      </c>
      <c r="B10" s="70"/>
      <c r="C10" s="71"/>
      <c r="D10" s="70"/>
      <c r="E10" s="72">
        <f t="shared" si="0"/>
        <v>0</v>
      </c>
      <c r="F10" s="73"/>
    </row>
    <row r="11" spans="1:6" x14ac:dyDescent="0.55000000000000004">
      <c r="A11" s="74" t="s">
        <v>101</v>
      </c>
      <c r="B11" s="70"/>
      <c r="C11" s="71"/>
      <c r="D11" s="70"/>
      <c r="E11" s="72">
        <f t="shared" si="0"/>
        <v>0</v>
      </c>
      <c r="F11" s="73"/>
    </row>
    <row r="12" spans="1:6" x14ac:dyDescent="0.55000000000000004">
      <c r="A12" s="74" t="s">
        <v>102</v>
      </c>
      <c r="B12" s="70"/>
      <c r="C12" s="71"/>
      <c r="D12" s="70"/>
      <c r="E12" s="72">
        <f t="shared" si="0"/>
        <v>0</v>
      </c>
      <c r="F12" s="73"/>
    </row>
    <row r="13" spans="1:6" x14ac:dyDescent="0.55000000000000004">
      <c r="A13" s="74" t="s">
        <v>103</v>
      </c>
      <c r="B13" s="70"/>
      <c r="C13" s="71"/>
      <c r="D13" s="70"/>
      <c r="E13" s="72"/>
      <c r="F13" s="73"/>
    </row>
    <row r="14" spans="1:6" x14ac:dyDescent="0.55000000000000004">
      <c r="A14" s="74" t="s">
        <v>104</v>
      </c>
      <c r="B14" s="70"/>
      <c r="C14" s="71"/>
      <c r="D14" s="70"/>
      <c r="E14" s="72">
        <f t="shared" ref="E14:E19" si="1">C14*D14</f>
        <v>0</v>
      </c>
      <c r="F14" s="73"/>
    </row>
    <row r="15" spans="1:6" x14ac:dyDescent="0.55000000000000004">
      <c r="A15" s="74" t="s">
        <v>105</v>
      </c>
      <c r="B15" s="70"/>
      <c r="C15" s="71"/>
      <c r="D15" s="70"/>
      <c r="E15" s="72">
        <f t="shared" si="1"/>
        <v>0</v>
      </c>
      <c r="F15" s="73"/>
    </row>
    <row r="16" spans="1:6" x14ac:dyDescent="0.55000000000000004">
      <c r="A16" s="74" t="s">
        <v>106</v>
      </c>
      <c r="B16" s="70"/>
      <c r="C16" s="71"/>
      <c r="D16" s="70"/>
      <c r="E16" s="72">
        <f t="shared" si="1"/>
        <v>0</v>
      </c>
      <c r="F16" s="73"/>
    </row>
    <row r="17" spans="1:6" x14ac:dyDescent="0.55000000000000004">
      <c r="A17" s="74" t="s">
        <v>107</v>
      </c>
      <c r="B17" s="70"/>
      <c r="C17" s="71"/>
      <c r="D17" s="70"/>
      <c r="E17" s="72">
        <f t="shared" si="1"/>
        <v>0</v>
      </c>
      <c r="F17" s="73"/>
    </row>
    <row r="18" spans="1:6" x14ac:dyDescent="0.55000000000000004">
      <c r="A18" s="74" t="s">
        <v>108</v>
      </c>
      <c r="B18" s="70"/>
      <c r="C18" s="71"/>
      <c r="D18" s="70"/>
      <c r="E18" s="72">
        <f t="shared" si="1"/>
        <v>0</v>
      </c>
      <c r="F18" s="73"/>
    </row>
    <row r="19" spans="1:6" x14ac:dyDescent="0.55000000000000004">
      <c r="A19" s="74" t="s">
        <v>109</v>
      </c>
      <c r="B19" s="70"/>
      <c r="C19" s="71"/>
      <c r="D19" s="70"/>
      <c r="E19" s="72">
        <f t="shared" si="1"/>
        <v>0</v>
      </c>
      <c r="F19" s="73"/>
    </row>
    <row r="20" spans="1:6" x14ac:dyDescent="0.55000000000000004">
      <c r="B20" s="75" t="s">
        <v>24</v>
      </c>
      <c r="C20" s="76"/>
      <c r="D20" s="77"/>
      <c r="E20" s="78">
        <f>SUM(E4:E19)</f>
        <v>0</v>
      </c>
      <c r="F20" s="73"/>
    </row>
    <row r="21" spans="1:6" ht="18.5" thickBot="1" x14ac:dyDescent="0.6"/>
    <row r="22" spans="1:6" ht="18.5" thickBot="1" x14ac:dyDescent="0.6">
      <c r="A22" s="65"/>
      <c r="B22" s="80" t="s">
        <v>110</v>
      </c>
      <c r="C22" s="81" t="s">
        <v>111</v>
      </c>
      <c r="D22" s="82" t="s">
        <v>112</v>
      </c>
      <c r="E22" s="68"/>
      <c r="F22" s="69"/>
    </row>
    <row r="23" spans="1:6" x14ac:dyDescent="0.55000000000000004">
      <c r="A23" s="83"/>
      <c r="B23" s="83" t="s">
        <v>113</v>
      </c>
      <c r="C23" s="84"/>
      <c r="D23" s="85"/>
      <c r="E23" s="72">
        <f>C23*D23</f>
        <v>0</v>
      </c>
      <c r="F23" s="83"/>
    </row>
    <row r="24" spans="1:6" x14ac:dyDescent="0.55000000000000004">
      <c r="A24" s="73"/>
      <c r="B24" s="73" t="s">
        <v>114</v>
      </c>
      <c r="C24" s="71"/>
      <c r="D24" s="70"/>
      <c r="E24" s="86">
        <f>C24*D24</f>
        <v>0</v>
      </c>
      <c r="F24" s="73"/>
    </row>
    <row r="25" spans="1:6" x14ac:dyDescent="0.55000000000000004">
      <c r="A25" s="73"/>
      <c r="B25" s="75" t="s">
        <v>24</v>
      </c>
      <c r="C25" s="76"/>
      <c r="D25" s="75"/>
      <c r="E25" s="78">
        <f>SUM(E23:E24)</f>
        <v>0</v>
      </c>
      <c r="F25" s="73"/>
    </row>
    <row r="26" spans="1:6" ht="18.5" thickBot="1" x14ac:dyDescent="0.6"/>
    <row r="27" spans="1:6" ht="18.5" thickBot="1" x14ac:dyDescent="0.6">
      <c r="A27" s="65"/>
      <c r="B27" s="80" t="s">
        <v>115</v>
      </c>
      <c r="C27" s="67" t="s">
        <v>92</v>
      </c>
      <c r="D27" s="66" t="s">
        <v>116</v>
      </c>
      <c r="E27" s="68"/>
      <c r="F27" s="69"/>
    </row>
    <row r="28" spans="1:6" x14ac:dyDescent="0.55000000000000004">
      <c r="A28" s="83"/>
      <c r="B28" s="83" t="s">
        <v>117</v>
      </c>
      <c r="C28" s="84"/>
      <c r="D28" s="85"/>
      <c r="E28" s="72">
        <f>C28*D28</f>
        <v>0</v>
      </c>
      <c r="F28" s="83"/>
    </row>
    <row r="29" spans="1:6" ht="18.5" thickBot="1" x14ac:dyDescent="0.6"/>
    <row r="30" spans="1:6" ht="18.5" thickBot="1" x14ac:dyDescent="0.6">
      <c r="A30" s="65"/>
      <c r="B30" s="80" t="s">
        <v>118</v>
      </c>
      <c r="C30" s="67" t="s">
        <v>92</v>
      </c>
      <c r="D30" s="66" t="s">
        <v>119</v>
      </c>
      <c r="E30" s="68"/>
      <c r="F30" s="69"/>
    </row>
    <row r="31" spans="1:6" x14ac:dyDescent="0.55000000000000004">
      <c r="A31" s="83"/>
      <c r="B31" s="83"/>
      <c r="C31" s="84"/>
      <c r="D31" s="85"/>
      <c r="E31" s="72">
        <f>C31*D31</f>
        <v>0</v>
      </c>
      <c r="F31" s="83"/>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8288A-2CB3-46F2-B9E3-66CAD9022A39}">
  <dimension ref="A1:F34"/>
  <sheetViews>
    <sheetView workbookViewId="0">
      <selection activeCell="I13" sqref="I13"/>
    </sheetView>
  </sheetViews>
  <sheetFormatPr defaultRowHeight="18" x14ac:dyDescent="0.55000000000000004"/>
  <cols>
    <col min="1" max="1" width="3.5" customWidth="1"/>
    <col min="2" max="2" width="40.9140625" customWidth="1"/>
    <col min="3" max="3" width="9.6640625" style="79" customWidth="1"/>
    <col min="4" max="4" width="10.58203125" customWidth="1"/>
    <col min="5" max="5" width="8.6640625" style="64"/>
  </cols>
  <sheetData>
    <row r="1" spans="1:6" ht="18.5" thickBot="1" x14ac:dyDescent="0.6">
      <c r="B1" t="s">
        <v>89</v>
      </c>
    </row>
    <row r="2" spans="1:6" ht="18.5" thickBot="1" x14ac:dyDescent="0.6">
      <c r="A2" s="65"/>
      <c r="B2" s="66" t="s">
        <v>91</v>
      </c>
      <c r="C2" s="67" t="s">
        <v>92</v>
      </c>
      <c r="D2" s="66" t="s">
        <v>93</v>
      </c>
      <c r="E2" s="68" t="s">
        <v>94</v>
      </c>
      <c r="F2" s="69"/>
    </row>
    <row r="3" spans="1:6" x14ac:dyDescent="0.55000000000000004">
      <c r="A3" s="83">
        <v>1</v>
      </c>
      <c r="B3" s="87" t="s">
        <v>120</v>
      </c>
      <c r="C3" s="88">
        <v>99</v>
      </c>
      <c r="D3" s="83">
        <v>10</v>
      </c>
      <c r="E3" s="72">
        <f t="shared" ref="E3:E22" si="0">C3*D3</f>
        <v>990</v>
      </c>
      <c r="F3" s="83"/>
    </row>
    <row r="4" spans="1:6" x14ac:dyDescent="0.55000000000000004">
      <c r="A4" s="73">
        <v>2</v>
      </c>
      <c r="B4" s="89" t="s">
        <v>121</v>
      </c>
      <c r="C4" s="90">
        <v>99</v>
      </c>
      <c r="D4" s="73">
        <v>10</v>
      </c>
      <c r="E4" s="72">
        <f t="shared" si="0"/>
        <v>990</v>
      </c>
      <c r="F4" s="73"/>
    </row>
    <row r="5" spans="1:6" x14ac:dyDescent="0.55000000000000004">
      <c r="A5" s="73">
        <v>3</v>
      </c>
      <c r="B5" s="73" t="s">
        <v>122</v>
      </c>
      <c r="C5" s="90">
        <v>98</v>
      </c>
      <c r="D5" s="73">
        <v>5</v>
      </c>
      <c r="E5" s="72">
        <f t="shared" si="0"/>
        <v>490</v>
      </c>
      <c r="F5" s="73"/>
    </row>
    <row r="6" spans="1:6" x14ac:dyDescent="0.55000000000000004">
      <c r="A6" s="73">
        <v>4</v>
      </c>
      <c r="B6" s="73" t="s">
        <v>123</v>
      </c>
      <c r="C6" s="90">
        <v>99</v>
      </c>
      <c r="D6" s="73">
        <v>10</v>
      </c>
      <c r="E6" s="72">
        <f t="shared" si="0"/>
        <v>990</v>
      </c>
      <c r="F6" s="73"/>
    </row>
    <row r="7" spans="1:6" x14ac:dyDescent="0.55000000000000004">
      <c r="A7" s="73">
        <v>5</v>
      </c>
      <c r="B7" s="73" t="s">
        <v>124</v>
      </c>
      <c r="C7" s="90">
        <v>110</v>
      </c>
      <c r="D7" s="73">
        <v>3</v>
      </c>
      <c r="E7" s="72">
        <f t="shared" si="0"/>
        <v>330</v>
      </c>
      <c r="F7" s="73"/>
    </row>
    <row r="8" spans="1:6" x14ac:dyDescent="0.55000000000000004">
      <c r="A8" s="73">
        <v>6</v>
      </c>
      <c r="B8" s="73" t="s">
        <v>125</v>
      </c>
      <c r="C8" s="90">
        <v>110</v>
      </c>
      <c r="D8" s="73">
        <v>10</v>
      </c>
      <c r="E8" s="72">
        <f t="shared" si="0"/>
        <v>1100</v>
      </c>
      <c r="F8" s="73"/>
    </row>
    <row r="9" spans="1:6" x14ac:dyDescent="0.55000000000000004">
      <c r="A9" s="73">
        <v>7</v>
      </c>
      <c r="B9" s="73" t="s">
        <v>126</v>
      </c>
      <c r="C9" s="90">
        <v>368</v>
      </c>
      <c r="D9" s="73">
        <v>1</v>
      </c>
      <c r="E9" s="72">
        <f t="shared" si="0"/>
        <v>368</v>
      </c>
      <c r="F9" s="73"/>
    </row>
    <row r="10" spans="1:6" x14ac:dyDescent="0.55000000000000004">
      <c r="A10" s="73">
        <v>8</v>
      </c>
      <c r="B10" s="73" t="s">
        <v>127</v>
      </c>
      <c r="C10" s="90">
        <v>509</v>
      </c>
      <c r="D10" s="73">
        <v>1</v>
      </c>
      <c r="E10" s="72">
        <f t="shared" si="0"/>
        <v>509</v>
      </c>
      <c r="F10" s="73"/>
    </row>
    <row r="11" spans="1:6" x14ac:dyDescent="0.55000000000000004">
      <c r="A11" s="73">
        <v>9</v>
      </c>
      <c r="B11" s="73" t="s">
        <v>128</v>
      </c>
      <c r="C11" s="90">
        <v>227</v>
      </c>
      <c r="D11" s="73">
        <v>1</v>
      </c>
      <c r="E11" s="72">
        <f t="shared" si="0"/>
        <v>227</v>
      </c>
      <c r="F11" s="73"/>
    </row>
    <row r="12" spans="1:6" x14ac:dyDescent="0.55000000000000004">
      <c r="A12" s="73">
        <v>10</v>
      </c>
      <c r="B12" s="73" t="s">
        <v>129</v>
      </c>
      <c r="C12" s="90">
        <v>110</v>
      </c>
      <c r="D12" s="73">
        <v>2</v>
      </c>
      <c r="E12" s="72">
        <f t="shared" si="0"/>
        <v>220</v>
      </c>
      <c r="F12" s="73"/>
    </row>
    <row r="13" spans="1:6" x14ac:dyDescent="0.55000000000000004">
      <c r="A13" s="73">
        <v>11</v>
      </c>
      <c r="B13" s="73" t="s">
        <v>130</v>
      </c>
      <c r="C13" s="90">
        <v>398</v>
      </c>
      <c r="D13" s="73">
        <v>1</v>
      </c>
      <c r="E13" s="72">
        <f t="shared" si="0"/>
        <v>398</v>
      </c>
      <c r="F13" s="73"/>
    </row>
    <row r="14" spans="1:6" x14ac:dyDescent="0.55000000000000004">
      <c r="A14" s="73">
        <v>12</v>
      </c>
      <c r="B14" s="73" t="s">
        <v>131</v>
      </c>
      <c r="C14" s="90">
        <v>600</v>
      </c>
      <c r="D14" s="73">
        <v>1</v>
      </c>
      <c r="E14" s="72">
        <f t="shared" si="0"/>
        <v>600</v>
      </c>
      <c r="F14" s="73"/>
    </row>
    <row r="15" spans="1:6" x14ac:dyDescent="0.55000000000000004">
      <c r="A15" s="73">
        <v>13</v>
      </c>
      <c r="B15" s="73" t="s">
        <v>132</v>
      </c>
      <c r="C15" s="90">
        <v>318</v>
      </c>
      <c r="D15" s="73">
        <v>2</v>
      </c>
      <c r="E15" s="72">
        <f t="shared" si="0"/>
        <v>636</v>
      </c>
      <c r="F15" s="73"/>
    </row>
    <row r="16" spans="1:6" x14ac:dyDescent="0.55000000000000004">
      <c r="A16" s="73">
        <v>14</v>
      </c>
      <c r="B16" s="73" t="s">
        <v>133</v>
      </c>
      <c r="C16" s="90">
        <v>362</v>
      </c>
      <c r="D16" s="73">
        <v>1</v>
      </c>
      <c r="E16" s="72">
        <f t="shared" si="0"/>
        <v>362</v>
      </c>
      <c r="F16" s="73"/>
    </row>
    <row r="17" spans="1:6" x14ac:dyDescent="0.55000000000000004">
      <c r="A17" s="73">
        <v>15</v>
      </c>
      <c r="B17" s="73"/>
      <c r="C17" s="90"/>
      <c r="D17" s="73"/>
      <c r="E17" s="72">
        <f t="shared" si="0"/>
        <v>0</v>
      </c>
      <c r="F17" s="73"/>
    </row>
    <row r="18" spans="1:6" x14ac:dyDescent="0.55000000000000004">
      <c r="A18" s="73">
        <v>16</v>
      </c>
      <c r="B18" s="73"/>
      <c r="C18" s="90"/>
      <c r="D18" s="73"/>
      <c r="E18" s="72">
        <f t="shared" si="0"/>
        <v>0</v>
      </c>
      <c r="F18" s="73"/>
    </row>
    <row r="19" spans="1:6" x14ac:dyDescent="0.55000000000000004">
      <c r="A19" s="73">
        <v>17</v>
      </c>
      <c r="B19" s="73"/>
      <c r="C19" s="90"/>
      <c r="D19" s="73"/>
      <c r="E19" s="72">
        <f t="shared" si="0"/>
        <v>0</v>
      </c>
      <c r="F19" s="73"/>
    </row>
    <row r="20" spans="1:6" x14ac:dyDescent="0.55000000000000004">
      <c r="A20" s="73">
        <v>18</v>
      </c>
      <c r="B20" s="73"/>
      <c r="C20" s="90"/>
      <c r="D20" s="73"/>
      <c r="E20" s="72">
        <f t="shared" si="0"/>
        <v>0</v>
      </c>
      <c r="F20" s="73"/>
    </row>
    <row r="21" spans="1:6" x14ac:dyDescent="0.55000000000000004">
      <c r="A21" s="73">
        <v>19</v>
      </c>
      <c r="B21" s="73"/>
      <c r="C21" s="90"/>
      <c r="D21" s="73"/>
      <c r="E21" s="72">
        <f t="shared" si="0"/>
        <v>0</v>
      </c>
      <c r="F21" s="73"/>
    </row>
    <row r="22" spans="1:6" x14ac:dyDescent="0.55000000000000004">
      <c r="A22" s="73">
        <v>20</v>
      </c>
      <c r="B22" s="73"/>
      <c r="C22" s="90"/>
      <c r="D22" s="73"/>
      <c r="E22" s="72">
        <f t="shared" si="0"/>
        <v>0</v>
      </c>
      <c r="F22" s="73"/>
    </row>
    <row r="23" spans="1:6" x14ac:dyDescent="0.55000000000000004">
      <c r="A23" s="73" t="s">
        <v>94</v>
      </c>
      <c r="B23" s="73"/>
      <c r="C23" s="90"/>
      <c r="D23" s="73"/>
      <c r="E23" s="86">
        <f>SUM(E3:E22)</f>
        <v>8210</v>
      </c>
      <c r="F23" s="73"/>
    </row>
    <row r="24" spans="1:6" ht="18.5" thickBot="1" x14ac:dyDescent="0.6"/>
    <row r="25" spans="1:6" ht="18.5" thickBot="1" x14ac:dyDescent="0.6">
      <c r="A25" s="65"/>
      <c r="B25" s="66" t="s">
        <v>110</v>
      </c>
      <c r="C25" s="81" t="s">
        <v>111</v>
      </c>
      <c r="D25" s="82" t="s">
        <v>112</v>
      </c>
      <c r="E25" s="68"/>
      <c r="F25" s="69"/>
    </row>
    <row r="26" spans="1:6" x14ac:dyDescent="0.55000000000000004">
      <c r="A26" s="83"/>
      <c r="B26" s="83" t="s">
        <v>113</v>
      </c>
      <c r="C26" s="88">
        <v>350</v>
      </c>
      <c r="D26" s="83">
        <v>10</v>
      </c>
      <c r="E26" s="72">
        <f>C26*D26</f>
        <v>3500</v>
      </c>
      <c r="F26" s="83"/>
    </row>
    <row r="27" spans="1:6" x14ac:dyDescent="0.55000000000000004">
      <c r="A27" s="73"/>
      <c r="B27" s="73" t="s">
        <v>114</v>
      </c>
      <c r="C27" s="90">
        <v>30</v>
      </c>
      <c r="D27" s="73">
        <v>500</v>
      </c>
      <c r="E27" s="86">
        <f>C27*D27</f>
        <v>15000</v>
      </c>
      <c r="F27" s="73"/>
    </row>
    <row r="28" spans="1:6" x14ac:dyDescent="0.55000000000000004">
      <c r="A28" s="73"/>
      <c r="B28" s="73"/>
      <c r="C28" s="90"/>
      <c r="D28" s="91" t="s">
        <v>134</v>
      </c>
      <c r="E28" s="86">
        <f>SUM(E26:E27)</f>
        <v>18500</v>
      </c>
      <c r="F28" s="73"/>
    </row>
    <row r="30" spans="1:6" x14ac:dyDescent="0.55000000000000004">
      <c r="A30" s="73"/>
      <c r="B30" s="73" t="s">
        <v>115</v>
      </c>
      <c r="C30" s="90" t="s">
        <v>92</v>
      </c>
      <c r="D30" s="73" t="s">
        <v>116</v>
      </c>
      <c r="E30" s="92"/>
      <c r="F30" s="73"/>
    </row>
    <row r="31" spans="1:6" x14ac:dyDescent="0.55000000000000004">
      <c r="A31" s="73"/>
      <c r="B31" s="73" t="s">
        <v>135</v>
      </c>
      <c r="C31" s="90">
        <v>300</v>
      </c>
      <c r="D31" s="73">
        <v>60</v>
      </c>
      <c r="E31" s="92">
        <v>18000</v>
      </c>
      <c r="F31" s="73"/>
    </row>
    <row r="33" spans="1:6" x14ac:dyDescent="0.55000000000000004">
      <c r="A33" s="73"/>
      <c r="B33" s="73" t="s">
        <v>118</v>
      </c>
      <c r="C33" s="90" t="s">
        <v>92</v>
      </c>
      <c r="D33" s="73" t="s">
        <v>119</v>
      </c>
      <c r="E33" s="92"/>
      <c r="F33" s="73"/>
    </row>
    <row r="34" spans="1:6" x14ac:dyDescent="0.55000000000000004">
      <c r="A34" s="73"/>
      <c r="B34" s="73" t="s">
        <v>136</v>
      </c>
      <c r="C34" s="90">
        <v>10</v>
      </c>
      <c r="D34" s="73">
        <v>5000</v>
      </c>
      <c r="E34" s="92">
        <v>50000</v>
      </c>
      <c r="F34" s="73"/>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2257-801E-4AFC-8C7D-8C4E7BE913E7}">
  <dimension ref="A1:M20"/>
  <sheetViews>
    <sheetView workbookViewId="0">
      <selection sqref="A1:XFD1048576"/>
    </sheetView>
  </sheetViews>
  <sheetFormatPr defaultRowHeight="18" x14ac:dyDescent="0.55000000000000004"/>
  <cols>
    <col min="1" max="1" width="3.33203125" bestFit="1" customWidth="1"/>
    <col min="2" max="2" width="28.9140625" customWidth="1"/>
    <col min="3" max="3" width="11.1640625" style="94" customWidth="1"/>
    <col min="4" max="4" width="5" bestFit="1" customWidth="1"/>
    <col min="5" max="5" width="11.83203125" style="94" customWidth="1"/>
    <col min="6" max="6" width="13.33203125" style="94" customWidth="1"/>
    <col min="7" max="7" width="27.25" customWidth="1"/>
  </cols>
  <sheetData>
    <row r="1" spans="1:13" ht="20" x14ac:dyDescent="0.55000000000000004">
      <c r="B1" s="93" t="s">
        <v>137</v>
      </c>
      <c r="E1" s="95" t="s">
        <v>138</v>
      </c>
      <c r="F1" s="95"/>
    </row>
    <row r="2" spans="1:13" ht="20" x14ac:dyDescent="0.55000000000000004">
      <c r="B2" s="96" t="s">
        <v>139</v>
      </c>
      <c r="F2" s="95"/>
    </row>
    <row r="3" spans="1:13" x14ac:dyDescent="0.55000000000000004">
      <c r="A3" s="97"/>
      <c r="B3" s="98" t="s">
        <v>140</v>
      </c>
      <c r="C3" s="99" t="s">
        <v>92</v>
      </c>
      <c r="D3" s="100" t="s">
        <v>93</v>
      </c>
      <c r="E3" s="99" t="s">
        <v>141</v>
      </c>
      <c r="F3" s="99" t="s">
        <v>142</v>
      </c>
      <c r="G3" s="101" t="s">
        <v>4</v>
      </c>
    </row>
    <row r="4" spans="1:13" x14ac:dyDescent="0.55000000000000004">
      <c r="A4" s="102" t="s">
        <v>143</v>
      </c>
      <c r="B4" s="103"/>
      <c r="C4" s="104"/>
      <c r="D4" s="105"/>
      <c r="E4" s="106">
        <f t="shared" ref="E4:E17" si="0">C4*D4</f>
        <v>0</v>
      </c>
      <c r="F4" s="107"/>
      <c r="G4" s="108"/>
      <c r="M4">
        <v>1</v>
      </c>
    </row>
    <row r="5" spans="1:13" x14ac:dyDescent="0.55000000000000004">
      <c r="A5" s="102" t="s">
        <v>95</v>
      </c>
      <c r="B5" s="103"/>
      <c r="C5" s="104"/>
      <c r="D5" s="105"/>
      <c r="E5" s="106">
        <f t="shared" si="0"/>
        <v>0</v>
      </c>
      <c r="F5" s="107"/>
      <c r="G5" s="109"/>
    </row>
    <row r="6" spans="1:13" x14ac:dyDescent="0.55000000000000004">
      <c r="A6" s="102" t="s">
        <v>96</v>
      </c>
      <c r="B6" s="103"/>
      <c r="C6" s="104"/>
      <c r="D6" s="105"/>
      <c r="E6" s="106">
        <f t="shared" si="0"/>
        <v>0</v>
      </c>
      <c r="F6" s="107"/>
      <c r="G6" s="108"/>
    </row>
    <row r="7" spans="1:13" x14ac:dyDescent="0.55000000000000004">
      <c r="A7" s="102" t="s">
        <v>97</v>
      </c>
      <c r="B7" s="103"/>
      <c r="C7" s="104"/>
      <c r="D7" s="105"/>
      <c r="E7" s="106">
        <f t="shared" si="0"/>
        <v>0</v>
      </c>
      <c r="F7" s="107"/>
      <c r="G7" s="108"/>
    </row>
    <row r="8" spans="1:13" x14ac:dyDescent="0.55000000000000004">
      <c r="A8" s="102" t="s">
        <v>98</v>
      </c>
      <c r="B8" s="103"/>
      <c r="C8" s="104"/>
      <c r="D8" s="105"/>
      <c r="E8" s="106">
        <f t="shared" si="0"/>
        <v>0</v>
      </c>
      <c r="F8" s="107"/>
      <c r="G8" s="108"/>
    </row>
    <row r="9" spans="1:13" x14ac:dyDescent="0.55000000000000004">
      <c r="A9" s="102" t="s">
        <v>99</v>
      </c>
      <c r="B9" s="103"/>
      <c r="C9" s="104"/>
      <c r="D9" s="105"/>
      <c r="E9" s="106">
        <f t="shared" si="0"/>
        <v>0</v>
      </c>
      <c r="F9" s="106"/>
      <c r="G9" s="109"/>
    </row>
    <row r="10" spans="1:13" x14ac:dyDescent="0.55000000000000004">
      <c r="A10" s="102" t="s">
        <v>100</v>
      </c>
      <c r="B10" s="103"/>
      <c r="C10" s="104"/>
      <c r="D10" s="105"/>
      <c r="E10" s="106">
        <f t="shared" si="0"/>
        <v>0</v>
      </c>
      <c r="F10" s="106"/>
      <c r="G10" s="109"/>
    </row>
    <row r="11" spans="1:13" x14ac:dyDescent="0.55000000000000004">
      <c r="A11" s="102" t="s">
        <v>101</v>
      </c>
      <c r="B11" s="103"/>
      <c r="C11" s="104"/>
      <c r="D11" s="105"/>
      <c r="E11" s="106">
        <f t="shared" si="0"/>
        <v>0</v>
      </c>
      <c r="F11" s="106"/>
      <c r="G11" s="109"/>
    </row>
    <row r="12" spans="1:13" x14ac:dyDescent="0.55000000000000004">
      <c r="A12" s="102" t="s">
        <v>102</v>
      </c>
      <c r="B12" s="103"/>
      <c r="C12" s="104"/>
      <c r="D12" s="105"/>
      <c r="E12" s="106">
        <f t="shared" si="0"/>
        <v>0</v>
      </c>
      <c r="F12" s="106"/>
      <c r="G12" s="109"/>
    </row>
    <row r="13" spans="1:13" x14ac:dyDescent="0.55000000000000004">
      <c r="A13" s="102" t="s">
        <v>103</v>
      </c>
      <c r="B13" s="103"/>
      <c r="C13" s="104"/>
      <c r="D13" s="105"/>
      <c r="E13" s="106">
        <f t="shared" si="0"/>
        <v>0</v>
      </c>
      <c r="F13" s="107"/>
      <c r="G13" s="108"/>
    </row>
    <row r="14" spans="1:13" x14ac:dyDescent="0.55000000000000004">
      <c r="A14" s="102" t="s">
        <v>104</v>
      </c>
      <c r="B14" s="103"/>
      <c r="C14" s="104"/>
      <c r="D14" s="105"/>
      <c r="E14" s="106">
        <f t="shared" si="0"/>
        <v>0</v>
      </c>
      <c r="F14" s="107"/>
      <c r="G14" s="108"/>
    </row>
    <row r="15" spans="1:13" x14ac:dyDescent="0.55000000000000004">
      <c r="A15" s="102" t="s">
        <v>105</v>
      </c>
      <c r="B15" s="103"/>
      <c r="C15" s="104"/>
      <c r="D15" s="105"/>
      <c r="E15" s="106">
        <f t="shared" si="0"/>
        <v>0</v>
      </c>
      <c r="F15" s="106"/>
      <c r="G15" s="109"/>
    </row>
    <row r="16" spans="1:13" x14ac:dyDescent="0.55000000000000004">
      <c r="A16" s="102" t="s">
        <v>106</v>
      </c>
      <c r="B16" s="103"/>
      <c r="C16" s="104"/>
      <c r="D16" s="105"/>
      <c r="E16" s="106">
        <f t="shared" si="0"/>
        <v>0</v>
      </c>
      <c r="F16" s="107"/>
      <c r="G16" s="108"/>
    </row>
    <row r="17" spans="1:7" ht="18.5" thickBot="1" x14ac:dyDescent="0.6">
      <c r="A17" s="110" t="s">
        <v>107</v>
      </c>
      <c r="B17" s="111"/>
      <c r="C17" s="112"/>
      <c r="D17" s="113"/>
      <c r="E17" s="114">
        <f t="shared" si="0"/>
        <v>0</v>
      </c>
      <c r="F17" s="115"/>
      <c r="G17" s="116"/>
    </row>
    <row r="18" spans="1:7" ht="20.5" thickBot="1" x14ac:dyDescent="0.6">
      <c r="A18" s="65"/>
      <c r="B18" s="117" t="s">
        <v>24</v>
      </c>
      <c r="C18" s="118"/>
      <c r="D18" s="119"/>
      <c r="E18" s="120"/>
      <c r="F18" s="120">
        <f>SUM(F4:F17)</f>
        <v>0</v>
      </c>
      <c r="G18" s="121"/>
    </row>
    <row r="19" spans="1:7" x14ac:dyDescent="0.55000000000000004">
      <c r="G19" s="94"/>
    </row>
    <row r="20" spans="1:7" x14ac:dyDescent="0.55000000000000004">
      <c r="F20" s="122"/>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12F80-5914-417D-A951-15ADC6365115}">
  <dimension ref="A1:M19"/>
  <sheetViews>
    <sheetView workbookViewId="0">
      <selection activeCell="I10" sqref="I10"/>
    </sheetView>
  </sheetViews>
  <sheetFormatPr defaultRowHeight="18" x14ac:dyDescent="0.55000000000000004"/>
  <cols>
    <col min="1" max="1" width="3.33203125" bestFit="1" customWidth="1"/>
    <col min="2" max="2" width="24.9140625" customWidth="1"/>
    <col min="3" max="3" width="13.83203125" style="94" customWidth="1"/>
    <col min="4" max="4" width="5" bestFit="1" customWidth="1"/>
    <col min="5" max="5" width="14" style="94" customWidth="1"/>
    <col min="6" max="6" width="13.33203125" style="94" customWidth="1"/>
    <col min="7" max="7" width="36.83203125" customWidth="1"/>
  </cols>
  <sheetData>
    <row r="1" spans="1:13" ht="20" x14ac:dyDescent="0.55000000000000004">
      <c r="B1" s="93" t="s">
        <v>144</v>
      </c>
    </row>
    <row r="2" spans="1:13" x14ac:dyDescent="0.55000000000000004">
      <c r="A2" s="97"/>
      <c r="B2" s="98" t="s">
        <v>140</v>
      </c>
      <c r="C2" s="99" t="s">
        <v>92</v>
      </c>
      <c r="D2" s="100" t="s">
        <v>93</v>
      </c>
      <c r="E2" s="99" t="s">
        <v>141</v>
      </c>
      <c r="F2" s="99" t="s">
        <v>142</v>
      </c>
      <c r="G2" s="101" t="s">
        <v>4</v>
      </c>
    </row>
    <row r="3" spans="1:13" x14ac:dyDescent="0.55000000000000004">
      <c r="A3" s="123" t="s">
        <v>143</v>
      </c>
      <c r="B3" s="103" t="s">
        <v>145</v>
      </c>
      <c r="C3" s="104">
        <v>151800</v>
      </c>
      <c r="D3" s="105">
        <v>1</v>
      </c>
      <c r="E3" s="106">
        <f>C3*D3</f>
        <v>151800</v>
      </c>
      <c r="F3" s="107">
        <v>150000</v>
      </c>
      <c r="G3" s="108"/>
      <c r="M3">
        <v>1</v>
      </c>
    </row>
    <row r="4" spans="1:13" x14ac:dyDescent="0.55000000000000004">
      <c r="A4" s="123" t="s">
        <v>95</v>
      </c>
      <c r="B4" s="103" t="s">
        <v>146</v>
      </c>
      <c r="C4" s="104">
        <v>14782</v>
      </c>
      <c r="D4" s="105">
        <v>1</v>
      </c>
      <c r="E4" s="106">
        <v>14782</v>
      </c>
      <c r="F4" s="106">
        <v>14782</v>
      </c>
      <c r="G4" s="109"/>
    </row>
    <row r="5" spans="1:13" x14ac:dyDescent="0.55000000000000004">
      <c r="A5" s="123" t="s">
        <v>96</v>
      </c>
      <c r="B5" s="103" t="s">
        <v>147</v>
      </c>
      <c r="C5" s="104">
        <v>14500</v>
      </c>
      <c r="D5" s="105">
        <v>1</v>
      </c>
      <c r="E5" s="106">
        <f t="shared" ref="E5:E6" si="0">C5*D5</f>
        <v>14500</v>
      </c>
      <c r="F5" s="107">
        <v>10000</v>
      </c>
      <c r="G5" s="108"/>
    </row>
    <row r="6" spans="1:13" x14ac:dyDescent="0.55000000000000004">
      <c r="A6" s="123" t="s">
        <v>97</v>
      </c>
      <c r="B6" s="103" t="s">
        <v>148</v>
      </c>
      <c r="C6" s="104">
        <v>16560</v>
      </c>
      <c r="D6" s="105">
        <v>1</v>
      </c>
      <c r="E6" s="106">
        <f t="shared" si="0"/>
        <v>16560</v>
      </c>
      <c r="F6" s="107">
        <v>15000</v>
      </c>
      <c r="G6" s="108"/>
    </row>
    <row r="7" spans="1:13" x14ac:dyDescent="0.55000000000000004">
      <c r="A7" s="123" t="s">
        <v>98</v>
      </c>
      <c r="B7" s="103" t="s">
        <v>149</v>
      </c>
      <c r="C7" s="104">
        <v>352</v>
      </c>
      <c r="D7" s="105">
        <v>30</v>
      </c>
      <c r="E7" s="106">
        <f>C7*D7</f>
        <v>10560</v>
      </c>
      <c r="F7" s="107">
        <v>9000</v>
      </c>
      <c r="G7" s="108"/>
    </row>
    <row r="8" spans="1:13" x14ac:dyDescent="0.55000000000000004">
      <c r="A8" s="123" t="s">
        <v>99</v>
      </c>
      <c r="B8" s="103" t="s">
        <v>150</v>
      </c>
      <c r="C8" s="104">
        <v>286</v>
      </c>
      <c r="D8" s="105">
        <v>30</v>
      </c>
      <c r="E8" s="106">
        <f>C8*D8</f>
        <v>8580</v>
      </c>
      <c r="F8" s="106">
        <v>8580</v>
      </c>
      <c r="G8" s="109"/>
    </row>
    <row r="9" spans="1:13" x14ac:dyDescent="0.55000000000000004">
      <c r="A9" s="123" t="s">
        <v>100</v>
      </c>
      <c r="B9" s="103" t="s">
        <v>151</v>
      </c>
      <c r="C9" s="104">
        <v>980</v>
      </c>
      <c r="D9" s="105">
        <v>1</v>
      </c>
      <c r="E9" s="106">
        <v>980</v>
      </c>
      <c r="F9" s="106">
        <v>980</v>
      </c>
      <c r="G9" s="109"/>
    </row>
    <row r="10" spans="1:13" x14ac:dyDescent="0.55000000000000004">
      <c r="A10" s="123" t="s">
        <v>101</v>
      </c>
      <c r="B10" s="103" t="s">
        <v>152</v>
      </c>
      <c r="C10" s="104">
        <v>264</v>
      </c>
      <c r="D10" s="105">
        <v>30</v>
      </c>
      <c r="E10" s="106">
        <v>7920</v>
      </c>
      <c r="F10" s="106">
        <v>7920</v>
      </c>
      <c r="G10" s="109"/>
    </row>
    <row r="11" spans="1:13" x14ac:dyDescent="0.55000000000000004">
      <c r="A11" s="123" t="s">
        <v>102</v>
      </c>
      <c r="B11" s="103" t="s">
        <v>153</v>
      </c>
      <c r="C11" s="104">
        <v>264</v>
      </c>
      <c r="D11" s="105">
        <v>30</v>
      </c>
      <c r="E11" s="106">
        <v>7920</v>
      </c>
      <c r="F11" s="106">
        <v>7920</v>
      </c>
      <c r="G11" s="109"/>
    </row>
    <row r="12" spans="1:13" x14ac:dyDescent="0.55000000000000004">
      <c r="A12" s="123" t="s">
        <v>103</v>
      </c>
      <c r="B12" s="103" t="s">
        <v>154</v>
      </c>
      <c r="C12" s="104">
        <v>2970</v>
      </c>
      <c r="D12" s="105">
        <v>1</v>
      </c>
      <c r="E12" s="106">
        <v>2970</v>
      </c>
      <c r="F12" s="107">
        <v>2500</v>
      </c>
      <c r="G12" s="108"/>
    </row>
    <row r="13" spans="1:13" x14ac:dyDescent="0.55000000000000004">
      <c r="A13" s="123" t="s">
        <v>104</v>
      </c>
      <c r="B13" s="103" t="s">
        <v>155</v>
      </c>
      <c r="C13" s="104">
        <v>276</v>
      </c>
      <c r="D13" s="105">
        <v>30</v>
      </c>
      <c r="E13" s="106">
        <v>8280</v>
      </c>
      <c r="F13" s="107">
        <v>6000</v>
      </c>
      <c r="G13" s="108"/>
    </row>
    <row r="14" spans="1:13" x14ac:dyDescent="0.55000000000000004">
      <c r="A14" s="123" t="s">
        <v>105</v>
      </c>
      <c r="B14" s="103" t="s">
        <v>156</v>
      </c>
      <c r="C14" s="104">
        <v>799</v>
      </c>
      <c r="D14" s="105">
        <v>20</v>
      </c>
      <c r="E14" s="106">
        <v>15980</v>
      </c>
      <c r="F14" s="106">
        <v>15980</v>
      </c>
      <c r="G14" s="109"/>
    </row>
    <row r="15" spans="1:13" x14ac:dyDescent="0.55000000000000004">
      <c r="A15" s="123" t="s">
        <v>106</v>
      </c>
      <c r="B15" s="103" t="s">
        <v>157</v>
      </c>
      <c r="C15" s="104">
        <v>479</v>
      </c>
      <c r="D15" s="105">
        <v>20</v>
      </c>
      <c r="E15" s="106">
        <v>9980</v>
      </c>
      <c r="F15" s="107">
        <v>6000</v>
      </c>
      <c r="G15" s="108"/>
    </row>
    <row r="16" spans="1:13" x14ac:dyDescent="0.55000000000000004">
      <c r="A16" s="123" t="s">
        <v>107</v>
      </c>
      <c r="B16" s="103" t="s">
        <v>158</v>
      </c>
      <c r="C16" s="104">
        <v>60400</v>
      </c>
      <c r="D16" s="105">
        <v>1</v>
      </c>
      <c r="E16" s="106">
        <v>60400</v>
      </c>
      <c r="F16" s="107">
        <v>45338</v>
      </c>
      <c r="G16" s="108"/>
    </row>
    <row r="17" spans="1:7" x14ac:dyDescent="0.55000000000000004">
      <c r="A17" s="103"/>
      <c r="B17" s="103"/>
      <c r="C17" s="104"/>
      <c r="D17" s="105"/>
      <c r="E17" s="106">
        <f>SUM(E3:E16)</f>
        <v>331212</v>
      </c>
      <c r="F17" s="106">
        <f>SUM(F3:F16)</f>
        <v>300000</v>
      </c>
      <c r="G17" s="109"/>
    </row>
    <row r="18" spans="1:7" x14ac:dyDescent="0.55000000000000004">
      <c r="G18" s="94"/>
    </row>
    <row r="19" spans="1:7" x14ac:dyDescent="0.55000000000000004">
      <c r="F19" s="122"/>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904C4-3646-4BFF-89A1-3C1C765D3DE7}">
  <dimension ref="A1"/>
  <sheetViews>
    <sheetView workbookViewId="0">
      <selection activeCell="M12" sqref="M12"/>
    </sheetView>
  </sheetViews>
  <sheetFormatPr defaultRowHeight="18" x14ac:dyDescent="0.55000000000000004"/>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5BCB9-25FE-4D8A-989C-9FF4B3954A19}">
  <dimension ref="B1:Y69"/>
  <sheetViews>
    <sheetView workbookViewId="0">
      <selection activeCell="W5" sqref="W5"/>
    </sheetView>
  </sheetViews>
  <sheetFormatPr defaultColWidth="8.58203125" defaultRowHeight="25" customHeight="1" x14ac:dyDescent="0.55000000000000004"/>
  <cols>
    <col min="1" max="2" width="2.58203125" style="18" customWidth="1"/>
    <col min="3" max="3" width="7.25" style="18" bestFit="1" customWidth="1"/>
    <col min="4" max="4" width="11.58203125" style="18" customWidth="1"/>
    <col min="5" max="5" width="5.58203125" style="18" customWidth="1"/>
    <col min="6" max="6" width="2.58203125" style="18" customWidth="1"/>
    <col min="7" max="7" width="5.58203125" style="18" customWidth="1"/>
    <col min="8" max="8" width="22.08203125" style="18" customWidth="1"/>
    <col min="9" max="9" width="7.08203125" style="18" customWidth="1"/>
    <col min="10" max="10" width="3.08203125" style="18" customWidth="1"/>
    <col min="11" max="11" width="7.08203125" style="18" customWidth="1"/>
    <col min="12" max="12" width="3.08203125" style="18" customWidth="1"/>
    <col min="13" max="13" width="7.08203125" style="18" customWidth="1"/>
    <col min="14" max="14" width="3.08203125" style="18" customWidth="1"/>
    <col min="15" max="15" width="7.08203125" style="18" customWidth="1"/>
    <col min="16" max="16" width="3.08203125" style="18" customWidth="1"/>
    <col min="17" max="17" width="7.08203125" style="18" customWidth="1"/>
    <col min="18" max="18" width="3.08203125" style="18" customWidth="1"/>
    <col min="19" max="19" width="7.08203125" style="18" customWidth="1"/>
    <col min="20" max="20" width="3.08203125" style="18" customWidth="1"/>
    <col min="21" max="21" width="2.83203125" style="18" customWidth="1"/>
    <col min="22" max="16384" width="8.58203125" style="18"/>
  </cols>
  <sheetData>
    <row r="1" spans="2:21" s="2" customFormat="1" ht="25" customHeight="1" x14ac:dyDescent="0.55000000000000004">
      <c r="B1" s="53"/>
      <c r="C1" s="53" t="s">
        <v>64</v>
      </c>
      <c r="D1" s="53"/>
      <c r="E1" s="53"/>
      <c r="F1" s="53"/>
      <c r="G1" s="53"/>
      <c r="H1" s="53"/>
    </row>
    <row r="2" spans="2:21" s="2" customFormat="1" ht="20.149999999999999" customHeight="1" x14ac:dyDescent="0.55000000000000004"/>
    <row r="3" spans="2:21" s="8" customFormat="1" ht="28" customHeight="1" x14ac:dyDescent="0.55000000000000004">
      <c r="E3" s="229" t="s">
        <v>8</v>
      </c>
      <c r="F3" s="229"/>
      <c r="G3" s="229"/>
      <c r="H3" s="229"/>
      <c r="I3" s="230">
        <v>2026</v>
      </c>
      <c r="J3" s="230"/>
      <c r="K3" s="8" t="s">
        <v>11</v>
      </c>
    </row>
    <row r="4" spans="2:21" s="2" customFormat="1" ht="28" customHeight="1" thickBot="1" x14ac:dyDescent="0.6">
      <c r="C4" s="124"/>
      <c r="D4" s="125" t="s">
        <v>159</v>
      </c>
      <c r="E4" s="124"/>
      <c r="F4" s="124"/>
      <c r="G4" s="124"/>
      <c r="H4" s="124"/>
      <c r="I4" s="124"/>
      <c r="J4" s="124"/>
      <c r="K4" s="124"/>
      <c r="L4" s="126"/>
      <c r="M4" s="126"/>
    </row>
    <row r="5" spans="2:21" s="2" customFormat="1" ht="35.15" customHeight="1" x14ac:dyDescent="0.55000000000000004">
      <c r="C5" s="149" t="s">
        <v>0</v>
      </c>
      <c r="D5" s="150"/>
      <c r="E5" s="150"/>
      <c r="F5" s="150"/>
      <c r="G5" s="151"/>
      <c r="H5" s="152"/>
      <c r="I5" s="153"/>
      <c r="J5" s="153"/>
      <c r="K5" s="153"/>
      <c r="L5" s="153"/>
      <c r="M5" s="153"/>
      <c r="N5" s="153"/>
      <c r="O5" s="153"/>
      <c r="P5" s="153"/>
      <c r="Q5" s="153"/>
      <c r="R5" s="153"/>
      <c r="S5" s="153"/>
      <c r="T5" s="154"/>
    </row>
    <row r="6" spans="2:21" s="2" customFormat="1" ht="35.15" customHeight="1" x14ac:dyDescent="0.6">
      <c r="C6" s="155" t="s">
        <v>12</v>
      </c>
      <c r="D6" s="156"/>
      <c r="E6" s="156"/>
      <c r="F6" s="156"/>
      <c r="G6" s="157"/>
      <c r="H6" s="158"/>
      <c r="I6" s="159"/>
      <c r="J6" s="159"/>
      <c r="K6" s="159"/>
      <c r="L6" s="159"/>
      <c r="M6" s="159"/>
      <c r="N6" s="159"/>
      <c r="O6" s="159"/>
      <c r="P6" s="159"/>
      <c r="Q6" s="159"/>
      <c r="R6" s="159"/>
      <c r="S6" s="159"/>
      <c r="T6" s="160"/>
    </row>
    <row r="7" spans="2:21" s="2" customFormat="1" ht="35.15" customHeight="1" thickBot="1" x14ac:dyDescent="0.6">
      <c r="C7" s="161" t="s">
        <v>13</v>
      </c>
      <c r="D7" s="162"/>
      <c r="E7" s="162"/>
      <c r="F7" s="162"/>
      <c r="G7" s="163"/>
      <c r="H7" s="164"/>
      <c r="I7" s="165"/>
      <c r="J7" s="165"/>
      <c r="K7" s="165"/>
      <c r="L7" s="165"/>
      <c r="M7" s="165"/>
      <c r="N7" s="165"/>
      <c r="O7" s="165"/>
      <c r="P7" s="165"/>
      <c r="Q7" s="165"/>
      <c r="R7" s="165"/>
      <c r="S7" s="165"/>
      <c r="T7" s="166"/>
    </row>
    <row r="8" spans="2:21" s="2" customFormat="1" ht="15" customHeight="1" x14ac:dyDescent="0.55000000000000004"/>
    <row r="9" spans="2:21" s="2" customFormat="1" ht="20.149999999999999" customHeight="1" x14ac:dyDescent="0.55000000000000004">
      <c r="C9" s="127" t="s">
        <v>74</v>
      </c>
      <c r="D9" s="35"/>
      <c r="E9" s="128"/>
      <c r="F9" s="128"/>
      <c r="G9" s="128"/>
      <c r="H9" s="128"/>
    </row>
    <row r="10" spans="2:21" s="2" customFormat="1" ht="15" customHeight="1" x14ac:dyDescent="0.55000000000000004"/>
    <row r="11" spans="2:21" s="5" customFormat="1" ht="18" customHeight="1" x14ac:dyDescent="0.55000000000000004">
      <c r="C11" s="5" t="s">
        <v>14</v>
      </c>
    </row>
    <row r="12" spans="2:21" s="2" customFormat="1" ht="18" customHeight="1" x14ac:dyDescent="0.55000000000000004">
      <c r="C12" s="2" t="s">
        <v>61</v>
      </c>
    </row>
    <row r="13" spans="2:21" s="2" customFormat="1" ht="18" customHeight="1" x14ac:dyDescent="0.55000000000000004">
      <c r="C13" s="2" t="s">
        <v>23</v>
      </c>
    </row>
    <row r="14" spans="2:21" s="2" customFormat="1" ht="18" customHeight="1" x14ac:dyDescent="0.55000000000000004">
      <c r="D14" s="2" t="s">
        <v>80</v>
      </c>
      <c r="L14" s="129"/>
      <c r="M14" s="129"/>
      <c r="U14" s="39"/>
    </row>
    <row r="15" spans="2:21" s="2" customFormat="1" ht="18" customHeight="1" x14ac:dyDescent="0.55000000000000004">
      <c r="D15" s="2" t="s">
        <v>79</v>
      </c>
      <c r="L15" s="129"/>
      <c r="M15" s="129"/>
    </row>
    <row r="16" spans="2:21" s="2" customFormat="1" ht="18" customHeight="1" x14ac:dyDescent="0.55000000000000004">
      <c r="D16" s="2" t="s">
        <v>81</v>
      </c>
      <c r="L16" s="129"/>
      <c r="M16" s="129"/>
      <c r="Q16" s="167" t="s">
        <v>76</v>
      </c>
      <c r="R16" s="168"/>
      <c r="S16" s="171"/>
    </row>
    <row r="17" spans="3:21" s="2" customFormat="1" ht="15" customHeight="1" x14ac:dyDescent="0.55000000000000004">
      <c r="D17" s="2" t="s">
        <v>82</v>
      </c>
      <c r="L17" s="129"/>
      <c r="M17" s="129"/>
      <c r="Q17" s="169"/>
      <c r="R17" s="170"/>
      <c r="S17" s="172"/>
    </row>
    <row r="18" spans="3:21" s="2" customFormat="1" ht="15" customHeight="1" x14ac:dyDescent="0.55000000000000004">
      <c r="E18" s="39"/>
      <c r="L18" s="129"/>
      <c r="M18" s="129"/>
    </row>
    <row r="19" spans="3:21" ht="18" x14ac:dyDescent="0.55000000000000004">
      <c r="C19" s="173" t="s">
        <v>32</v>
      </c>
      <c r="D19" s="174" t="s">
        <v>16</v>
      </c>
      <c r="E19" s="175" t="s">
        <v>31</v>
      </c>
      <c r="F19" s="176"/>
      <c r="G19" s="177"/>
      <c r="H19" s="174" t="s">
        <v>27</v>
      </c>
      <c r="I19" s="181" t="s">
        <v>29</v>
      </c>
      <c r="J19" s="182"/>
      <c r="K19" s="182"/>
      <c r="L19" s="182"/>
      <c r="M19" s="182"/>
      <c r="N19" s="182"/>
      <c r="O19" s="130"/>
      <c r="P19" s="131"/>
      <c r="Q19" s="183" t="s">
        <v>21</v>
      </c>
      <c r="R19" s="184"/>
      <c r="S19" s="183" t="s">
        <v>51</v>
      </c>
      <c r="T19" s="184"/>
    </row>
    <row r="20" spans="3:21" s="19" customFormat="1" ht="25" customHeight="1" x14ac:dyDescent="0.55000000000000004">
      <c r="C20" s="173"/>
      <c r="D20" s="174"/>
      <c r="E20" s="178"/>
      <c r="F20" s="179"/>
      <c r="G20" s="180"/>
      <c r="H20" s="174"/>
      <c r="I20" s="175" t="s">
        <v>28</v>
      </c>
      <c r="J20" s="177"/>
      <c r="K20" s="175" t="s">
        <v>30</v>
      </c>
      <c r="L20" s="177"/>
      <c r="M20" s="183" t="s">
        <v>35</v>
      </c>
      <c r="N20" s="184"/>
      <c r="O20" s="191" t="s">
        <v>24</v>
      </c>
      <c r="P20" s="192"/>
      <c r="Q20" s="185"/>
      <c r="R20" s="186"/>
      <c r="S20" s="185"/>
      <c r="T20" s="186"/>
      <c r="U20" s="39"/>
    </row>
    <row r="21" spans="3:21" s="19" customFormat="1" ht="38.15" customHeight="1" x14ac:dyDescent="0.55000000000000004">
      <c r="C21" s="132">
        <v>1</v>
      </c>
      <c r="D21" s="21"/>
      <c r="E21" s="48"/>
      <c r="F21" s="49"/>
      <c r="G21" s="50"/>
      <c r="H21" s="22"/>
      <c r="I21" s="23"/>
      <c r="J21" s="54" t="s">
        <v>10</v>
      </c>
      <c r="K21" s="23"/>
      <c r="L21" s="54" t="s">
        <v>10</v>
      </c>
      <c r="M21" s="23"/>
      <c r="N21" s="54" t="s">
        <v>10</v>
      </c>
      <c r="O21" s="31" t="str">
        <f>IF((SUM(I21,K21,M21))=0,"",(SUM(I21,K21,M21)))</f>
        <v/>
      </c>
      <c r="P21" s="54" t="s">
        <v>10</v>
      </c>
      <c r="Q21" s="23"/>
      <c r="R21" s="54" t="s">
        <v>10</v>
      </c>
      <c r="S21" s="31" t="str">
        <f t="shared" ref="S21:S33" si="0">IF(SUM(O21,Q21)=0,"",SUM(O21,IF(S$16="無し",0,1)*Q21))</f>
        <v/>
      </c>
      <c r="T21" s="54" t="s">
        <v>26</v>
      </c>
      <c r="U21" s="39"/>
    </row>
    <row r="22" spans="3:21" s="19" customFormat="1" ht="38.15" customHeight="1" x14ac:dyDescent="0.55000000000000004">
      <c r="C22" s="132">
        <v>2</v>
      </c>
      <c r="D22" s="21"/>
      <c r="E22" s="40"/>
      <c r="F22" s="41"/>
      <c r="G22" s="42"/>
      <c r="H22" s="22"/>
      <c r="I22" s="23"/>
      <c r="J22" s="54" t="s">
        <v>10</v>
      </c>
      <c r="K22" s="23"/>
      <c r="L22" s="54" t="s">
        <v>10</v>
      </c>
      <c r="M22" s="23"/>
      <c r="N22" s="54" t="s">
        <v>10</v>
      </c>
      <c r="O22" s="31" t="str">
        <f t="shared" ref="O22:O33" si="1">IF((SUM(I22,K22,M22))=0,"",(SUM(I22,K22,M22)))</f>
        <v/>
      </c>
      <c r="P22" s="54" t="s">
        <v>10</v>
      </c>
      <c r="Q22" s="23"/>
      <c r="R22" s="54" t="s">
        <v>10</v>
      </c>
      <c r="S22" s="31" t="str">
        <f t="shared" si="0"/>
        <v/>
      </c>
      <c r="T22" s="54" t="s">
        <v>26</v>
      </c>
      <c r="U22" s="39"/>
    </row>
    <row r="23" spans="3:21" s="19" customFormat="1" ht="38.15" customHeight="1" x14ac:dyDescent="0.55000000000000004">
      <c r="C23" s="132">
        <v>3</v>
      </c>
      <c r="D23" s="21"/>
      <c r="E23" s="40"/>
      <c r="F23" s="41"/>
      <c r="G23" s="42"/>
      <c r="H23" s="22"/>
      <c r="I23" s="23"/>
      <c r="J23" s="54" t="s">
        <v>10</v>
      </c>
      <c r="K23" s="23"/>
      <c r="L23" s="54" t="s">
        <v>10</v>
      </c>
      <c r="M23" s="23"/>
      <c r="N23" s="54" t="s">
        <v>10</v>
      </c>
      <c r="O23" s="31" t="str">
        <f t="shared" si="1"/>
        <v/>
      </c>
      <c r="P23" s="54" t="s">
        <v>10</v>
      </c>
      <c r="Q23" s="23"/>
      <c r="R23" s="54" t="s">
        <v>10</v>
      </c>
      <c r="S23" s="31" t="str">
        <f t="shared" si="0"/>
        <v/>
      </c>
      <c r="T23" s="54" t="s">
        <v>26</v>
      </c>
    </row>
    <row r="24" spans="3:21" s="19" customFormat="1" ht="38.15" customHeight="1" x14ac:dyDescent="0.55000000000000004">
      <c r="C24" s="132">
        <v>4</v>
      </c>
      <c r="D24" s="21"/>
      <c r="E24" s="40"/>
      <c r="F24" s="41"/>
      <c r="G24" s="42"/>
      <c r="H24" s="22"/>
      <c r="I24" s="23"/>
      <c r="J24" s="54" t="s">
        <v>10</v>
      </c>
      <c r="K24" s="23"/>
      <c r="L24" s="54" t="s">
        <v>10</v>
      </c>
      <c r="M24" s="23"/>
      <c r="N24" s="54" t="s">
        <v>10</v>
      </c>
      <c r="O24" s="31" t="str">
        <f t="shared" si="1"/>
        <v/>
      </c>
      <c r="P24" s="54" t="s">
        <v>10</v>
      </c>
      <c r="Q24" s="23"/>
      <c r="R24" s="54" t="s">
        <v>10</v>
      </c>
      <c r="S24" s="31" t="str">
        <f t="shared" si="0"/>
        <v/>
      </c>
      <c r="T24" s="54" t="s">
        <v>26</v>
      </c>
    </row>
    <row r="25" spans="3:21" s="19" customFormat="1" ht="38.15" customHeight="1" x14ac:dyDescent="0.55000000000000004">
      <c r="C25" s="132">
        <v>5</v>
      </c>
      <c r="D25" s="21"/>
      <c r="E25" s="40"/>
      <c r="F25" s="41"/>
      <c r="G25" s="42"/>
      <c r="H25" s="22"/>
      <c r="I25" s="23"/>
      <c r="J25" s="54" t="s">
        <v>10</v>
      </c>
      <c r="K25" s="23"/>
      <c r="L25" s="54" t="s">
        <v>10</v>
      </c>
      <c r="M25" s="23"/>
      <c r="N25" s="54" t="s">
        <v>10</v>
      </c>
      <c r="O25" s="31" t="str">
        <f t="shared" si="1"/>
        <v/>
      </c>
      <c r="P25" s="54" t="s">
        <v>10</v>
      </c>
      <c r="Q25" s="23"/>
      <c r="R25" s="54" t="s">
        <v>10</v>
      </c>
      <c r="S25" s="31" t="str">
        <f t="shared" si="0"/>
        <v/>
      </c>
      <c r="T25" s="54" t="s">
        <v>26</v>
      </c>
    </row>
    <row r="26" spans="3:21" s="19" customFormat="1" ht="38.15" customHeight="1" x14ac:dyDescent="0.55000000000000004">
      <c r="C26" s="132">
        <v>6</v>
      </c>
      <c r="D26" s="21"/>
      <c r="E26" s="40"/>
      <c r="F26" s="41"/>
      <c r="G26" s="42"/>
      <c r="H26" s="22"/>
      <c r="I26" s="23"/>
      <c r="J26" s="54" t="s">
        <v>10</v>
      </c>
      <c r="K26" s="23"/>
      <c r="L26" s="54" t="s">
        <v>10</v>
      </c>
      <c r="M26" s="23"/>
      <c r="N26" s="54" t="s">
        <v>10</v>
      </c>
      <c r="O26" s="31" t="str">
        <f t="shared" si="1"/>
        <v/>
      </c>
      <c r="P26" s="54" t="s">
        <v>10</v>
      </c>
      <c r="Q26" s="23"/>
      <c r="R26" s="54" t="s">
        <v>10</v>
      </c>
      <c r="S26" s="31" t="str">
        <f t="shared" si="0"/>
        <v/>
      </c>
      <c r="T26" s="54" t="s">
        <v>26</v>
      </c>
    </row>
    <row r="27" spans="3:21" s="19" customFormat="1" ht="38.15" customHeight="1" x14ac:dyDescent="0.55000000000000004">
      <c r="C27" s="132">
        <v>7</v>
      </c>
      <c r="D27" s="21"/>
      <c r="E27" s="40"/>
      <c r="F27" s="41"/>
      <c r="G27" s="42"/>
      <c r="H27" s="22"/>
      <c r="I27" s="23"/>
      <c r="J27" s="54" t="s">
        <v>10</v>
      </c>
      <c r="K27" s="23"/>
      <c r="L27" s="54" t="s">
        <v>10</v>
      </c>
      <c r="M27" s="23"/>
      <c r="N27" s="54" t="s">
        <v>10</v>
      </c>
      <c r="O27" s="31" t="str">
        <f t="shared" si="1"/>
        <v/>
      </c>
      <c r="P27" s="54" t="s">
        <v>10</v>
      </c>
      <c r="Q27" s="23"/>
      <c r="R27" s="54" t="s">
        <v>10</v>
      </c>
      <c r="S27" s="31" t="str">
        <f t="shared" si="0"/>
        <v/>
      </c>
      <c r="T27" s="54" t="s">
        <v>26</v>
      </c>
    </row>
    <row r="28" spans="3:21" s="19" customFormat="1" ht="38.15" customHeight="1" x14ac:dyDescent="0.55000000000000004">
      <c r="C28" s="132">
        <v>8</v>
      </c>
      <c r="D28" s="21"/>
      <c r="E28" s="40"/>
      <c r="F28" s="41"/>
      <c r="G28" s="42"/>
      <c r="H28" s="22"/>
      <c r="I28" s="23"/>
      <c r="J28" s="54" t="s">
        <v>10</v>
      </c>
      <c r="K28" s="23"/>
      <c r="L28" s="54" t="s">
        <v>10</v>
      </c>
      <c r="M28" s="23"/>
      <c r="N28" s="54" t="s">
        <v>10</v>
      </c>
      <c r="O28" s="31" t="str">
        <f t="shared" si="1"/>
        <v/>
      </c>
      <c r="P28" s="54" t="s">
        <v>10</v>
      </c>
      <c r="Q28" s="23"/>
      <c r="R28" s="54" t="s">
        <v>10</v>
      </c>
      <c r="S28" s="31" t="str">
        <f t="shared" si="0"/>
        <v/>
      </c>
      <c r="T28" s="54" t="s">
        <v>26</v>
      </c>
    </row>
    <row r="29" spans="3:21" s="19" customFormat="1" ht="38.15" customHeight="1" x14ac:dyDescent="0.55000000000000004">
      <c r="C29" s="132">
        <v>9</v>
      </c>
      <c r="D29" s="21"/>
      <c r="E29" s="40"/>
      <c r="F29" s="41"/>
      <c r="G29" s="42"/>
      <c r="H29" s="22"/>
      <c r="I29" s="23"/>
      <c r="J29" s="54" t="s">
        <v>10</v>
      </c>
      <c r="K29" s="23"/>
      <c r="L29" s="54" t="s">
        <v>10</v>
      </c>
      <c r="M29" s="23"/>
      <c r="N29" s="54" t="s">
        <v>10</v>
      </c>
      <c r="O29" s="31" t="str">
        <f t="shared" si="1"/>
        <v/>
      </c>
      <c r="P29" s="54" t="s">
        <v>10</v>
      </c>
      <c r="Q29" s="23"/>
      <c r="R29" s="54" t="s">
        <v>10</v>
      </c>
      <c r="S29" s="31" t="str">
        <f t="shared" si="0"/>
        <v/>
      </c>
      <c r="T29" s="54" t="s">
        <v>26</v>
      </c>
    </row>
    <row r="30" spans="3:21" s="19" customFormat="1" ht="38.15" customHeight="1" x14ac:dyDescent="0.55000000000000004">
      <c r="C30" s="132">
        <v>10</v>
      </c>
      <c r="D30" s="21"/>
      <c r="E30" s="40"/>
      <c r="F30" s="41"/>
      <c r="G30" s="42"/>
      <c r="H30" s="22"/>
      <c r="I30" s="23"/>
      <c r="J30" s="54" t="s">
        <v>10</v>
      </c>
      <c r="K30" s="23"/>
      <c r="L30" s="54" t="s">
        <v>10</v>
      </c>
      <c r="M30" s="23"/>
      <c r="N30" s="54" t="s">
        <v>10</v>
      </c>
      <c r="O30" s="31" t="str">
        <f t="shared" si="1"/>
        <v/>
      </c>
      <c r="P30" s="54" t="s">
        <v>10</v>
      </c>
      <c r="Q30" s="23"/>
      <c r="R30" s="54" t="s">
        <v>10</v>
      </c>
      <c r="S30" s="31" t="str">
        <f t="shared" si="0"/>
        <v/>
      </c>
      <c r="T30" s="54" t="s">
        <v>26</v>
      </c>
    </row>
    <row r="31" spans="3:21" s="19" customFormat="1" ht="38.15" customHeight="1" x14ac:dyDescent="0.55000000000000004">
      <c r="C31" s="132">
        <v>11</v>
      </c>
      <c r="D31" s="21"/>
      <c r="E31" s="40"/>
      <c r="F31" s="41"/>
      <c r="G31" s="42"/>
      <c r="H31" s="22"/>
      <c r="I31" s="23"/>
      <c r="J31" s="54" t="s">
        <v>10</v>
      </c>
      <c r="K31" s="23"/>
      <c r="L31" s="54" t="s">
        <v>10</v>
      </c>
      <c r="M31" s="23"/>
      <c r="N31" s="54" t="s">
        <v>10</v>
      </c>
      <c r="O31" s="31" t="str">
        <f t="shared" si="1"/>
        <v/>
      </c>
      <c r="P31" s="54" t="s">
        <v>10</v>
      </c>
      <c r="Q31" s="23"/>
      <c r="R31" s="54" t="s">
        <v>10</v>
      </c>
      <c r="S31" s="31" t="str">
        <f t="shared" si="0"/>
        <v/>
      </c>
      <c r="T31" s="54" t="s">
        <v>26</v>
      </c>
    </row>
    <row r="32" spans="3:21" s="19" customFormat="1" ht="38.15" customHeight="1" x14ac:dyDescent="0.55000000000000004">
      <c r="C32" s="132">
        <v>12</v>
      </c>
      <c r="D32" s="21"/>
      <c r="E32" s="40"/>
      <c r="F32" s="41"/>
      <c r="G32" s="42"/>
      <c r="H32" s="22"/>
      <c r="I32" s="23"/>
      <c r="J32" s="54" t="s">
        <v>10</v>
      </c>
      <c r="K32" s="23"/>
      <c r="L32" s="54" t="s">
        <v>10</v>
      </c>
      <c r="M32" s="23"/>
      <c r="N32" s="54" t="s">
        <v>10</v>
      </c>
      <c r="O32" s="31" t="str">
        <f t="shared" si="1"/>
        <v/>
      </c>
      <c r="P32" s="54" t="s">
        <v>10</v>
      </c>
      <c r="Q32" s="23"/>
      <c r="R32" s="54" t="s">
        <v>10</v>
      </c>
      <c r="S32" s="31" t="str">
        <f t="shared" si="0"/>
        <v/>
      </c>
      <c r="T32" s="54" t="s">
        <v>26</v>
      </c>
    </row>
    <row r="33" spans="3:25" s="19" customFormat="1" ht="38.15" customHeight="1" thickBot="1" x14ac:dyDescent="0.6">
      <c r="C33" s="45"/>
      <c r="D33" s="21"/>
      <c r="E33" s="40"/>
      <c r="F33" s="41" t="s">
        <v>66</v>
      </c>
      <c r="G33" s="42"/>
      <c r="H33" s="22"/>
      <c r="I33" s="23"/>
      <c r="J33" s="54" t="s">
        <v>10</v>
      </c>
      <c r="K33" s="23"/>
      <c r="L33" s="54" t="s">
        <v>10</v>
      </c>
      <c r="M33" s="23"/>
      <c r="N33" s="54" t="s">
        <v>10</v>
      </c>
      <c r="O33" s="31" t="str">
        <f t="shared" si="1"/>
        <v/>
      </c>
      <c r="P33" s="54" t="s">
        <v>10</v>
      </c>
      <c r="Q33" s="23"/>
      <c r="R33" s="54" t="s">
        <v>10</v>
      </c>
      <c r="S33" s="31" t="str">
        <f t="shared" si="0"/>
        <v/>
      </c>
      <c r="T33" s="54" t="s">
        <v>26</v>
      </c>
    </row>
    <row r="34" spans="3:25" s="19" customFormat="1" ht="38.15" customHeight="1" thickBot="1" x14ac:dyDescent="0.6">
      <c r="C34" s="222" t="s">
        <v>70</v>
      </c>
      <c r="D34" s="194"/>
      <c r="E34" s="226" t="str">
        <f ca="1">IF((COUNTA(D21:(OFFSET(D34,-1,0))))=0,"",(COUNTA(D21:(OFFSET(D34,-1,0)))))</f>
        <v/>
      </c>
      <c r="F34" s="227"/>
      <c r="G34" s="228"/>
      <c r="H34" s="133" t="s">
        <v>68</v>
      </c>
      <c r="I34" s="134" t="str">
        <f ca="1">IF((SUM(I21:(OFFSET(I34,-1,0))))=0,"",(SUM(I21:(OFFSET(I34,-1,0)))))</f>
        <v/>
      </c>
      <c r="J34" s="135" t="s">
        <v>10</v>
      </c>
      <c r="K34" s="136" t="str">
        <f ca="1">IF((SUM(K21:(OFFSET(K34,-1,0))))=0,"",(SUM(K21:(OFFSET(K34,-1,0)))))</f>
        <v/>
      </c>
      <c r="L34" s="135" t="s">
        <v>10</v>
      </c>
      <c r="M34" s="136" t="str">
        <f ca="1">IF((SUM(M21:(OFFSET(M34,-1,0))))=0,"",(SUM(M21:(OFFSET(M34,-1,0)))))</f>
        <v/>
      </c>
      <c r="N34" s="135" t="s">
        <v>10</v>
      </c>
      <c r="O34" s="136" t="str">
        <f ca="1">IF((SUM(O21:(OFFSET(O34,-1,0))))=0,"",(SUM(O21:(OFFSET(O34,-1,0)))))</f>
        <v/>
      </c>
      <c r="P34" s="135" t="s">
        <v>10</v>
      </c>
      <c r="Q34" s="136" t="str">
        <f ca="1">IF((SUM(Q21:(OFFSET(Q34,-1,0))))=0,"",(SUM(Q21:(OFFSET(Q34,-1,0)))))</f>
        <v/>
      </c>
      <c r="R34" s="135" t="s">
        <v>10</v>
      </c>
      <c r="S34" s="136" t="str">
        <f ca="1">IF((SUM(S21:(OFFSET(S34,-1,0))))=0,"",(SUM(S21:(OFFSET(S34,-1,0)))))</f>
        <v/>
      </c>
      <c r="T34" s="135" t="s">
        <v>26</v>
      </c>
      <c r="V34" s="39"/>
      <c r="Y34" s="39"/>
    </row>
    <row r="35" spans="3:25" s="19" customFormat="1" ht="38.15" customHeight="1" thickBot="1" x14ac:dyDescent="0.6">
      <c r="C35" s="222" t="s">
        <v>71</v>
      </c>
      <c r="D35" s="222"/>
      <c r="E35" s="223" t="str">
        <f ca="1">IFERROR(((I34+K34)/O34),"")</f>
        <v/>
      </c>
      <c r="F35" s="224"/>
      <c r="G35" s="225"/>
      <c r="H35" s="133" t="s">
        <v>69</v>
      </c>
      <c r="I35" s="137" t="str">
        <f ca="1">IFERROR((I34/$E34),"")</f>
        <v/>
      </c>
      <c r="J35" s="138" t="s">
        <v>10</v>
      </c>
      <c r="K35" s="139" t="str">
        <f ca="1">IFERROR((K34/$E34),"")</f>
        <v/>
      </c>
      <c r="L35" s="138" t="s">
        <v>10</v>
      </c>
      <c r="M35" s="139" t="str">
        <f ca="1">IFERROR((M34/$E34),"")</f>
        <v/>
      </c>
      <c r="N35" s="138" t="s">
        <v>10</v>
      </c>
      <c r="O35" s="139" t="str">
        <f ca="1">IFERROR((O34/$E34),"")</f>
        <v/>
      </c>
      <c r="P35" s="138" t="s">
        <v>10</v>
      </c>
      <c r="Q35" s="139" t="str">
        <f ca="1">IFERROR((Q34/$E34),"")</f>
        <v/>
      </c>
      <c r="R35" s="138" t="s">
        <v>10</v>
      </c>
      <c r="S35" s="139" t="str">
        <f ca="1">IFERROR((S34/$E34),"")</f>
        <v/>
      </c>
      <c r="T35" s="138" t="s">
        <v>26</v>
      </c>
      <c r="V35" s="43"/>
    </row>
    <row r="36" spans="3:25" ht="15" customHeight="1" x14ac:dyDescent="0.55000000000000004"/>
    <row r="37" spans="3:25" s="5" customFormat="1" ht="18" customHeight="1" x14ac:dyDescent="0.55000000000000004">
      <c r="C37" s="5" t="s">
        <v>15</v>
      </c>
    </row>
    <row r="38" spans="3:25" s="2" customFormat="1" ht="18" customHeight="1" x14ac:dyDescent="0.55000000000000004">
      <c r="C38" s="2" t="s">
        <v>25</v>
      </c>
    </row>
    <row r="39" spans="3:25" s="2" customFormat="1" ht="18" customHeight="1" x14ac:dyDescent="0.55000000000000004">
      <c r="D39" s="2" t="s">
        <v>22</v>
      </c>
      <c r="K39" s="129"/>
      <c r="L39" s="129"/>
    </row>
    <row r="40" spans="3:25" s="2" customFormat="1" ht="18" customHeight="1" x14ac:dyDescent="0.55000000000000004">
      <c r="D40" s="2" t="s">
        <v>75</v>
      </c>
    </row>
    <row r="41" spans="3:25" s="2" customFormat="1" ht="18" customHeight="1" x14ac:dyDescent="0.55000000000000004">
      <c r="D41" s="30" t="s">
        <v>19</v>
      </c>
    </row>
    <row r="42" spans="3:25" s="2" customFormat="1" ht="18" customHeight="1" x14ac:dyDescent="0.55000000000000004">
      <c r="D42" s="2" t="s">
        <v>20</v>
      </c>
    </row>
    <row r="43" spans="3:25" s="1" customFormat="1" ht="15" customHeight="1" x14ac:dyDescent="0.55000000000000004"/>
    <row r="44" spans="3:25" s="2" customFormat="1" ht="28" customHeight="1" x14ac:dyDescent="0.55000000000000004">
      <c r="C44" s="28" t="s">
        <v>1</v>
      </c>
    </row>
    <row r="45" spans="3:25" s="2" customFormat="1" ht="32.15" customHeight="1" x14ac:dyDescent="0.55000000000000004">
      <c r="C45" s="201" t="s">
        <v>2</v>
      </c>
      <c r="D45" s="202"/>
      <c r="E45" s="202"/>
      <c r="F45" s="202"/>
      <c r="G45" s="203"/>
      <c r="H45" s="204" t="s">
        <v>3</v>
      </c>
      <c r="I45" s="204"/>
      <c r="J45" s="204" t="s">
        <v>4</v>
      </c>
      <c r="K45" s="204"/>
      <c r="L45" s="204"/>
      <c r="M45" s="204"/>
      <c r="N45" s="204"/>
      <c r="O45" s="204"/>
      <c r="P45" s="204"/>
      <c r="Q45" s="204"/>
      <c r="R45" s="204"/>
      <c r="S45" s="204"/>
      <c r="T45" s="204"/>
    </row>
    <row r="46" spans="3:25" s="2" customFormat="1" ht="32.15" customHeight="1" x14ac:dyDescent="0.55000000000000004">
      <c r="C46" s="187" t="s">
        <v>37</v>
      </c>
      <c r="D46" s="188"/>
      <c r="E46" s="188"/>
      <c r="F46" s="188"/>
      <c r="G46" s="189"/>
      <c r="H46" s="140"/>
      <c r="I46" s="141" t="s">
        <v>33</v>
      </c>
      <c r="J46" s="190"/>
      <c r="K46" s="190"/>
      <c r="L46" s="190"/>
      <c r="M46" s="190"/>
      <c r="N46" s="190"/>
      <c r="O46" s="190"/>
      <c r="P46" s="190"/>
      <c r="Q46" s="190"/>
      <c r="R46" s="190"/>
      <c r="S46" s="190"/>
      <c r="T46" s="190"/>
    </row>
    <row r="47" spans="3:25" s="2" customFormat="1" ht="32.15" customHeight="1" x14ac:dyDescent="0.55000000000000004">
      <c r="C47" s="187" t="s">
        <v>34</v>
      </c>
      <c r="D47" s="188"/>
      <c r="E47" s="188"/>
      <c r="F47" s="188"/>
      <c r="G47" s="189"/>
      <c r="H47" s="140"/>
      <c r="I47" s="141" t="s">
        <v>33</v>
      </c>
      <c r="J47" s="190"/>
      <c r="K47" s="190"/>
      <c r="L47" s="190"/>
      <c r="M47" s="190"/>
      <c r="N47" s="190"/>
      <c r="O47" s="190"/>
      <c r="P47" s="190"/>
      <c r="Q47" s="190"/>
      <c r="R47" s="190"/>
      <c r="S47" s="190"/>
      <c r="T47" s="190"/>
    </row>
    <row r="48" spans="3:25" s="2" customFormat="1" ht="32.15" customHeight="1" x14ac:dyDescent="0.55000000000000004">
      <c r="C48" s="187" t="s">
        <v>5</v>
      </c>
      <c r="D48" s="188"/>
      <c r="E48" s="188"/>
      <c r="F48" s="188"/>
      <c r="G48" s="189"/>
      <c r="H48" s="140"/>
      <c r="I48" s="141" t="s">
        <v>33</v>
      </c>
      <c r="J48" s="190"/>
      <c r="K48" s="190"/>
      <c r="L48" s="190"/>
      <c r="M48" s="190"/>
      <c r="N48" s="190"/>
      <c r="O48" s="190"/>
      <c r="P48" s="190"/>
      <c r="Q48" s="190"/>
      <c r="R48" s="190"/>
      <c r="S48" s="190"/>
      <c r="T48" s="190"/>
    </row>
    <row r="49" spans="3:22" s="2" customFormat="1" ht="32.15" customHeight="1" x14ac:dyDescent="0.55000000000000004">
      <c r="C49" s="187" t="s">
        <v>6</v>
      </c>
      <c r="D49" s="188"/>
      <c r="E49" s="188"/>
      <c r="F49" s="188"/>
      <c r="G49" s="189"/>
      <c r="H49" s="140"/>
      <c r="I49" s="141" t="s">
        <v>33</v>
      </c>
      <c r="J49" s="190"/>
      <c r="K49" s="190"/>
      <c r="L49" s="190"/>
      <c r="M49" s="190"/>
      <c r="N49" s="190"/>
      <c r="O49" s="190"/>
      <c r="P49" s="190"/>
      <c r="Q49" s="190"/>
      <c r="R49" s="190"/>
      <c r="S49" s="190"/>
      <c r="T49" s="190"/>
    </row>
    <row r="50" spans="3:22" s="2" customFormat="1" ht="32.15" customHeight="1" x14ac:dyDescent="0.55000000000000004">
      <c r="C50" s="208"/>
      <c r="D50" s="209"/>
      <c r="E50" s="209"/>
      <c r="F50" s="209"/>
      <c r="G50" s="210"/>
      <c r="H50" s="140"/>
      <c r="I50" s="141" t="s">
        <v>33</v>
      </c>
      <c r="J50" s="190"/>
      <c r="K50" s="190"/>
      <c r="L50" s="190"/>
      <c r="M50" s="190"/>
      <c r="N50" s="190"/>
      <c r="O50" s="190"/>
      <c r="P50" s="190"/>
      <c r="Q50" s="190"/>
      <c r="R50" s="190"/>
      <c r="S50" s="190"/>
      <c r="T50" s="190"/>
    </row>
    <row r="51" spans="3:22" s="2" customFormat="1" ht="32.15" customHeight="1" x14ac:dyDescent="0.55000000000000004">
      <c r="C51" s="208"/>
      <c r="D51" s="209"/>
      <c r="E51" s="209"/>
      <c r="F51" s="209"/>
      <c r="G51" s="210"/>
      <c r="H51" s="140"/>
      <c r="I51" s="141" t="s">
        <v>33</v>
      </c>
      <c r="J51" s="190"/>
      <c r="K51" s="190"/>
      <c r="L51" s="190"/>
      <c r="M51" s="190"/>
      <c r="N51" s="190"/>
      <c r="O51" s="190"/>
      <c r="P51" s="190"/>
      <c r="Q51" s="190"/>
      <c r="R51" s="190"/>
      <c r="S51" s="190"/>
      <c r="T51" s="190"/>
    </row>
    <row r="52" spans="3:22" s="2" customFormat="1" ht="32.15" customHeight="1" x14ac:dyDescent="0.55000000000000004">
      <c r="C52" s="201" t="s">
        <v>18</v>
      </c>
      <c r="D52" s="202"/>
      <c r="E52" s="202"/>
      <c r="F52" s="202"/>
      <c r="G52" s="203"/>
      <c r="H52" s="142" t="str">
        <f ca="1">IF((SUM(H46:(OFFSET(J52,-1,0))))=0,"",(SUM(H46:(OFFSET(J52,-1,0)))))</f>
        <v/>
      </c>
      <c r="I52" s="143" t="s">
        <v>33</v>
      </c>
      <c r="J52" s="211" t="s">
        <v>83</v>
      </c>
      <c r="K52" s="211"/>
      <c r="L52" s="211"/>
      <c r="M52" s="211"/>
      <c r="N52" s="211"/>
      <c r="O52" s="211"/>
      <c r="P52" s="211"/>
      <c r="Q52" s="211"/>
      <c r="R52" s="211"/>
      <c r="S52" s="211"/>
      <c r="T52" s="211"/>
      <c r="V52" s="27"/>
    </row>
    <row r="53" spans="3:22" s="2" customFormat="1" ht="32.15" customHeight="1" x14ac:dyDescent="0.55000000000000004">
      <c r="D53" s="124"/>
      <c r="H53" s="144"/>
      <c r="I53" s="144"/>
      <c r="J53" s="144"/>
    </row>
    <row r="54" spans="3:22" s="2" customFormat="1" ht="32.15" customHeight="1" x14ac:dyDescent="0.55000000000000004">
      <c r="C54" s="28" t="s">
        <v>7</v>
      </c>
    </row>
    <row r="55" spans="3:22" s="2" customFormat="1" ht="32.15" customHeight="1" x14ac:dyDescent="0.55000000000000004">
      <c r="C55" s="201" t="s">
        <v>2</v>
      </c>
      <c r="D55" s="202"/>
      <c r="E55" s="202"/>
      <c r="F55" s="202"/>
      <c r="G55" s="203"/>
      <c r="H55" s="204" t="s">
        <v>36</v>
      </c>
      <c r="I55" s="204"/>
      <c r="J55" s="204" t="s">
        <v>4</v>
      </c>
      <c r="K55" s="204"/>
      <c r="L55" s="204"/>
      <c r="M55" s="204"/>
      <c r="N55" s="204"/>
      <c r="O55" s="204"/>
      <c r="P55" s="204"/>
      <c r="Q55" s="204"/>
      <c r="R55" s="204"/>
      <c r="S55" s="204"/>
      <c r="T55" s="204"/>
    </row>
    <row r="56" spans="3:22" s="2" customFormat="1" ht="32.15" customHeight="1" x14ac:dyDescent="0.55000000000000004">
      <c r="C56" s="205"/>
      <c r="D56" s="206"/>
      <c r="E56" s="206"/>
      <c r="F56" s="206"/>
      <c r="G56" s="207"/>
      <c r="H56" s="140"/>
      <c r="I56" s="141" t="s">
        <v>33</v>
      </c>
      <c r="J56" s="190"/>
      <c r="K56" s="190"/>
      <c r="L56" s="190"/>
      <c r="M56" s="190"/>
      <c r="N56" s="190"/>
      <c r="O56" s="190"/>
      <c r="P56" s="190"/>
      <c r="Q56" s="190"/>
      <c r="R56" s="190"/>
      <c r="S56" s="190"/>
      <c r="T56" s="190"/>
    </row>
    <row r="57" spans="3:22" s="2" customFormat="1" ht="32.15" customHeight="1" x14ac:dyDescent="0.55000000000000004">
      <c r="C57" s="205"/>
      <c r="D57" s="206"/>
      <c r="E57" s="206"/>
      <c r="F57" s="206"/>
      <c r="G57" s="207"/>
      <c r="H57" s="140"/>
      <c r="I57" s="141" t="s">
        <v>33</v>
      </c>
      <c r="J57" s="190"/>
      <c r="K57" s="190"/>
      <c r="L57" s="190"/>
      <c r="M57" s="190"/>
      <c r="N57" s="190"/>
      <c r="O57" s="190"/>
      <c r="P57" s="190"/>
      <c r="Q57" s="190"/>
      <c r="R57" s="190"/>
      <c r="S57" s="190"/>
      <c r="T57" s="190"/>
    </row>
    <row r="58" spans="3:22" s="2" customFormat="1" ht="32.15" customHeight="1" x14ac:dyDescent="0.55000000000000004">
      <c r="C58" s="205"/>
      <c r="D58" s="206"/>
      <c r="E58" s="206"/>
      <c r="F58" s="206"/>
      <c r="G58" s="207"/>
      <c r="H58" s="140"/>
      <c r="I58" s="141" t="s">
        <v>33</v>
      </c>
      <c r="J58" s="208"/>
      <c r="K58" s="209"/>
      <c r="L58" s="209"/>
      <c r="M58" s="209"/>
      <c r="N58" s="209"/>
      <c r="O58" s="209"/>
      <c r="P58" s="209"/>
      <c r="Q58" s="209"/>
      <c r="R58" s="209"/>
      <c r="S58" s="209"/>
      <c r="T58" s="210"/>
    </row>
    <row r="59" spans="3:22" s="2" customFormat="1" ht="32.15" customHeight="1" x14ac:dyDescent="0.55000000000000004">
      <c r="C59" s="205"/>
      <c r="D59" s="206"/>
      <c r="E59" s="206"/>
      <c r="F59" s="206"/>
      <c r="G59" s="207"/>
      <c r="H59" s="140"/>
      <c r="I59" s="141" t="s">
        <v>33</v>
      </c>
      <c r="J59" s="190"/>
      <c r="K59" s="190"/>
      <c r="L59" s="190"/>
      <c r="M59" s="190"/>
      <c r="N59" s="190"/>
      <c r="O59" s="190"/>
      <c r="P59" s="190"/>
      <c r="Q59" s="190"/>
      <c r="R59" s="190"/>
      <c r="S59" s="190"/>
      <c r="T59" s="190"/>
    </row>
    <row r="60" spans="3:22" s="2" customFormat="1" ht="32.15" customHeight="1" x14ac:dyDescent="0.55000000000000004">
      <c r="C60" s="205"/>
      <c r="D60" s="206"/>
      <c r="E60" s="206"/>
      <c r="F60" s="206"/>
      <c r="G60" s="207"/>
      <c r="H60" s="140"/>
      <c r="I60" s="141" t="s">
        <v>33</v>
      </c>
      <c r="J60" s="190"/>
      <c r="K60" s="190"/>
      <c r="L60" s="190"/>
      <c r="M60" s="190"/>
      <c r="N60" s="190"/>
      <c r="O60" s="190"/>
      <c r="P60" s="190"/>
      <c r="Q60" s="190"/>
      <c r="R60" s="190"/>
      <c r="S60" s="190"/>
      <c r="T60" s="190"/>
    </row>
    <row r="61" spans="3:22" s="2" customFormat="1" ht="32.15" customHeight="1" x14ac:dyDescent="0.55000000000000004">
      <c r="C61" s="205"/>
      <c r="D61" s="206"/>
      <c r="E61" s="206"/>
      <c r="F61" s="206"/>
      <c r="G61" s="207"/>
      <c r="H61" s="140"/>
      <c r="I61" s="141" t="s">
        <v>33</v>
      </c>
      <c r="J61" s="190"/>
      <c r="K61" s="190"/>
      <c r="L61" s="190"/>
      <c r="M61" s="190"/>
      <c r="N61" s="190"/>
      <c r="O61" s="190"/>
      <c r="P61" s="190"/>
      <c r="Q61" s="190"/>
      <c r="R61" s="190"/>
      <c r="S61" s="190"/>
      <c r="T61" s="190"/>
    </row>
    <row r="62" spans="3:22" s="2" customFormat="1" ht="32.15" customHeight="1" x14ac:dyDescent="0.55000000000000004">
      <c r="C62" s="205"/>
      <c r="D62" s="206"/>
      <c r="E62" s="206"/>
      <c r="F62" s="206"/>
      <c r="G62" s="207"/>
      <c r="H62" s="140"/>
      <c r="I62" s="141" t="s">
        <v>33</v>
      </c>
      <c r="J62" s="190"/>
      <c r="K62" s="190"/>
      <c r="L62" s="190"/>
      <c r="M62" s="190"/>
      <c r="N62" s="190"/>
      <c r="O62" s="190"/>
      <c r="P62" s="190"/>
      <c r="Q62" s="190"/>
      <c r="R62" s="190"/>
      <c r="S62" s="190"/>
      <c r="T62" s="190"/>
    </row>
    <row r="63" spans="3:22" s="2" customFormat="1" ht="32.15" customHeight="1" x14ac:dyDescent="0.55000000000000004">
      <c r="C63" s="205"/>
      <c r="D63" s="206"/>
      <c r="E63" s="206"/>
      <c r="F63" s="206"/>
      <c r="G63" s="207"/>
      <c r="H63" s="140"/>
      <c r="I63" s="141" t="s">
        <v>33</v>
      </c>
      <c r="J63" s="190"/>
      <c r="K63" s="190"/>
      <c r="L63" s="190"/>
      <c r="M63" s="190"/>
      <c r="N63" s="190"/>
      <c r="O63" s="190"/>
      <c r="P63" s="190"/>
      <c r="Q63" s="190"/>
      <c r="R63" s="190"/>
      <c r="S63" s="190"/>
      <c r="T63" s="190"/>
    </row>
    <row r="64" spans="3:22" s="2" customFormat="1" ht="32.15" customHeight="1" x14ac:dyDescent="0.55000000000000004">
      <c r="C64" s="201" t="s">
        <v>17</v>
      </c>
      <c r="D64" s="202"/>
      <c r="E64" s="202"/>
      <c r="F64" s="202"/>
      <c r="G64" s="203"/>
      <c r="H64" s="142" t="str">
        <f ca="1">IF((SUM(H56:(OFFSET(J64,-1,0))))=0,"",(SUM(H56:(OFFSET(J64,-1,0)))))</f>
        <v/>
      </c>
      <c r="I64" s="143" t="s">
        <v>33</v>
      </c>
      <c r="J64" s="211" t="s">
        <v>84</v>
      </c>
      <c r="K64" s="211"/>
      <c r="L64" s="211"/>
      <c r="M64" s="211"/>
      <c r="N64" s="211"/>
      <c r="O64" s="211"/>
      <c r="P64" s="211"/>
      <c r="Q64" s="211"/>
      <c r="R64" s="211"/>
      <c r="S64" s="211"/>
      <c r="T64" s="211"/>
    </row>
    <row r="65" spans="3:20" s="2" customFormat="1" ht="32.15" customHeight="1" x14ac:dyDescent="0.55000000000000004"/>
    <row r="66" spans="3:20" s="2" customFormat="1" ht="32.15" customHeight="1" x14ac:dyDescent="0.55000000000000004">
      <c r="C66" s="2" t="s">
        <v>9</v>
      </c>
    </row>
    <row r="67" spans="3:20" s="2" customFormat="1" ht="32.15" customHeight="1" x14ac:dyDescent="0.55000000000000004">
      <c r="C67" s="212"/>
      <c r="D67" s="213"/>
      <c r="E67" s="213"/>
      <c r="F67" s="213"/>
      <c r="G67" s="213"/>
      <c r="H67" s="213"/>
      <c r="I67" s="213"/>
      <c r="J67" s="213"/>
      <c r="K67" s="213"/>
      <c r="L67" s="213"/>
      <c r="M67" s="213"/>
      <c r="N67" s="213"/>
      <c r="O67" s="213"/>
      <c r="P67" s="213"/>
      <c r="Q67" s="213"/>
      <c r="R67" s="213"/>
      <c r="S67" s="213"/>
      <c r="T67" s="214"/>
    </row>
    <row r="68" spans="3:20" s="2" customFormat="1" ht="32.15" customHeight="1" x14ac:dyDescent="0.55000000000000004">
      <c r="C68" s="215"/>
      <c r="D68" s="221"/>
      <c r="E68" s="221"/>
      <c r="F68" s="221"/>
      <c r="G68" s="221"/>
      <c r="H68" s="221"/>
      <c r="I68" s="221"/>
      <c r="J68" s="221"/>
      <c r="K68" s="221"/>
      <c r="L68" s="221"/>
      <c r="M68" s="221"/>
      <c r="N68" s="221"/>
      <c r="O68" s="221"/>
      <c r="P68" s="221"/>
      <c r="Q68" s="221"/>
      <c r="R68" s="221"/>
      <c r="S68" s="221"/>
      <c r="T68" s="217"/>
    </row>
    <row r="69" spans="3:20" s="2" customFormat="1" ht="32.15" customHeight="1" x14ac:dyDescent="0.55000000000000004">
      <c r="C69" s="218"/>
      <c r="D69" s="219"/>
      <c r="E69" s="219"/>
      <c r="F69" s="219"/>
      <c r="G69" s="219"/>
      <c r="H69" s="219"/>
      <c r="I69" s="219"/>
      <c r="J69" s="219"/>
      <c r="K69" s="219"/>
      <c r="L69" s="219"/>
      <c r="M69" s="219"/>
      <c r="N69" s="219"/>
      <c r="O69" s="219"/>
      <c r="P69" s="219"/>
      <c r="Q69" s="219"/>
      <c r="R69" s="219"/>
      <c r="S69" s="219"/>
      <c r="T69" s="220"/>
    </row>
  </sheetData>
  <mergeCells count="64">
    <mergeCell ref="E3:H3"/>
    <mergeCell ref="I3:J3"/>
    <mergeCell ref="C5:G5"/>
    <mergeCell ref="H5:T5"/>
    <mergeCell ref="C6:G6"/>
    <mergeCell ref="H6:T6"/>
    <mergeCell ref="C7:G7"/>
    <mergeCell ref="H7:T7"/>
    <mergeCell ref="Q16:R17"/>
    <mergeCell ref="S16:S17"/>
    <mergeCell ref="C19:C20"/>
    <mergeCell ref="D19:D20"/>
    <mergeCell ref="E19:G20"/>
    <mergeCell ref="H19:H20"/>
    <mergeCell ref="I19:N19"/>
    <mergeCell ref="Q19:R20"/>
    <mergeCell ref="C46:G46"/>
    <mergeCell ref="J46:T46"/>
    <mergeCell ref="S19:T20"/>
    <mergeCell ref="I20:J20"/>
    <mergeCell ref="K20:L20"/>
    <mergeCell ref="M20:N20"/>
    <mergeCell ref="O20:P20"/>
    <mergeCell ref="C34:D34"/>
    <mergeCell ref="E34:G34"/>
    <mergeCell ref="C35:D35"/>
    <mergeCell ref="E35:G35"/>
    <mergeCell ref="C45:G45"/>
    <mergeCell ref="H45:I45"/>
    <mergeCell ref="J45:T45"/>
    <mergeCell ref="C47:G47"/>
    <mergeCell ref="J47:T47"/>
    <mergeCell ref="C48:G48"/>
    <mergeCell ref="J48:T48"/>
    <mergeCell ref="C49:G49"/>
    <mergeCell ref="J49:T49"/>
    <mergeCell ref="C57:G57"/>
    <mergeCell ref="J57:T57"/>
    <mergeCell ref="C50:G50"/>
    <mergeCell ref="J50:T50"/>
    <mergeCell ref="C51:G51"/>
    <mergeCell ref="J51:T51"/>
    <mergeCell ref="C52:G52"/>
    <mergeCell ref="J52:T52"/>
    <mergeCell ref="C55:G55"/>
    <mergeCell ref="H55:I55"/>
    <mergeCell ref="J55:T55"/>
    <mergeCell ref="C56:G56"/>
    <mergeCell ref="J56:T56"/>
    <mergeCell ref="C58:G58"/>
    <mergeCell ref="J58:T58"/>
    <mergeCell ref="C59:G59"/>
    <mergeCell ref="J59:T59"/>
    <mergeCell ref="C60:G60"/>
    <mergeCell ref="J60:T60"/>
    <mergeCell ref="C64:G64"/>
    <mergeCell ref="J64:T64"/>
    <mergeCell ref="C67:T69"/>
    <mergeCell ref="C61:G61"/>
    <mergeCell ref="J61:T61"/>
    <mergeCell ref="C62:G62"/>
    <mergeCell ref="J62:T62"/>
    <mergeCell ref="C63:G63"/>
    <mergeCell ref="J63:T63"/>
  </mergeCells>
  <phoneticPr fontId="1"/>
  <dataValidations count="1">
    <dataValidation type="list" allowBlank="1" showInputMessage="1" showErrorMessage="1" sqref="S16:S17" xr:uid="{C2EFD9DA-5D1C-4029-BDCA-2309CF9437CD}">
      <formula1>"有り,無し"</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F8041-2747-410E-8720-B1C2E8B50A77}">
  <dimension ref="B1:Y69"/>
  <sheetViews>
    <sheetView workbookViewId="0">
      <selection activeCell="O9" sqref="O9"/>
    </sheetView>
  </sheetViews>
  <sheetFormatPr defaultColWidth="8.58203125" defaultRowHeight="25" customHeight="1" x14ac:dyDescent="0.55000000000000004"/>
  <cols>
    <col min="1" max="2" width="2.58203125" style="18" customWidth="1"/>
    <col min="3" max="3" width="7.25" style="18" bestFit="1" customWidth="1"/>
    <col min="4" max="4" width="11.58203125" style="18" customWidth="1"/>
    <col min="5" max="5" width="5.58203125" style="18" customWidth="1"/>
    <col min="6" max="6" width="2.58203125" style="18" customWidth="1"/>
    <col min="7" max="7" width="5.58203125" style="18" customWidth="1"/>
    <col min="8" max="8" width="22.08203125" style="18" customWidth="1"/>
    <col min="9" max="9" width="7.08203125" style="18" customWidth="1"/>
    <col min="10" max="10" width="3.08203125" style="18" customWidth="1"/>
    <col min="11" max="11" width="7.08203125" style="18" customWidth="1"/>
    <col min="12" max="12" width="3.08203125" style="18" customWidth="1"/>
    <col min="13" max="13" width="7.08203125" style="18" customWidth="1"/>
    <col min="14" max="14" width="3.08203125" style="18" customWidth="1"/>
    <col min="15" max="15" width="7.08203125" style="18" customWidth="1"/>
    <col min="16" max="16" width="3.08203125" style="18" customWidth="1"/>
    <col min="17" max="17" width="7.08203125" style="18" customWidth="1"/>
    <col min="18" max="18" width="3.08203125" style="18" customWidth="1"/>
    <col min="19" max="19" width="7.08203125" style="18" customWidth="1"/>
    <col min="20" max="20" width="3.08203125" style="18" customWidth="1"/>
    <col min="21" max="21" width="2.83203125" style="18" customWidth="1"/>
    <col min="22" max="16384" width="8.58203125" style="18"/>
  </cols>
  <sheetData>
    <row r="1" spans="2:21" s="2" customFormat="1" ht="25" customHeight="1" x14ac:dyDescent="0.55000000000000004">
      <c r="B1" s="53"/>
      <c r="C1" s="53" t="s">
        <v>64</v>
      </c>
      <c r="D1" s="53"/>
      <c r="E1" s="53"/>
      <c r="F1" s="53"/>
      <c r="G1" s="53"/>
      <c r="H1" s="53"/>
    </row>
    <row r="2" spans="2:21" s="2" customFormat="1" ht="20.149999999999999" customHeight="1" x14ac:dyDescent="0.55000000000000004"/>
    <row r="3" spans="2:21" s="8" customFormat="1" ht="28" customHeight="1" x14ac:dyDescent="0.55000000000000004">
      <c r="E3" s="229" t="s">
        <v>8</v>
      </c>
      <c r="F3" s="229"/>
      <c r="G3" s="229"/>
      <c r="H3" s="229"/>
      <c r="I3" s="230">
        <v>2026</v>
      </c>
      <c r="J3" s="230"/>
      <c r="K3" s="8" t="s">
        <v>11</v>
      </c>
    </row>
    <row r="4" spans="2:21" s="2" customFormat="1" ht="28" customHeight="1" thickBot="1" x14ac:dyDescent="0.6">
      <c r="C4" s="124"/>
      <c r="D4" s="145" t="s">
        <v>160</v>
      </c>
      <c r="E4" s="124"/>
      <c r="F4" s="124"/>
      <c r="G4" s="124"/>
      <c r="H4" s="124"/>
      <c r="I4" s="124"/>
      <c r="J4" s="124"/>
      <c r="K4" s="124"/>
      <c r="L4" s="126"/>
      <c r="M4" s="126"/>
    </row>
    <row r="5" spans="2:21" s="2" customFormat="1" ht="35.15" customHeight="1" x14ac:dyDescent="0.55000000000000004">
      <c r="C5" s="149" t="s">
        <v>0</v>
      </c>
      <c r="D5" s="150"/>
      <c r="E5" s="150"/>
      <c r="F5" s="150"/>
      <c r="G5" s="151"/>
      <c r="H5" s="152" t="s">
        <v>62</v>
      </c>
      <c r="I5" s="153"/>
      <c r="J5" s="153"/>
      <c r="K5" s="153"/>
      <c r="L5" s="153"/>
      <c r="M5" s="153"/>
      <c r="N5" s="153"/>
      <c r="O5" s="153"/>
      <c r="P5" s="153"/>
      <c r="Q5" s="153"/>
      <c r="R5" s="153"/>
      <c r="S5" s="153"/>
      <c r="T5" s="154"/>
    </row>
    <row r="6" spans="2:21" s="2" customFormat="1" ht="35.15" customHeight="1" x14ac:dyDescent="0.6">
      <c r="C6" s="155" t="s">
        <v>12</v>
      </c>
      <c r="D6" s="156"/>
      <c r="E6" s="156"/>
      <c r="F6" s="156"/>
      <c r="G6" s="157"/>
      <c r="H6" s="158" t="s">
        <v>65</v>
      </c>
      <c r="I6" s="159"/>
      <c r="J6" s="159"/>
      <c r="K6" s="159"/>
      <c r="L6" s="159"/>
      <c r="M6" s="159"/>
      <c r="N6" s="159"/>
      <c r="O6" s="159"/>
      <c r="P6" s="159"/>
      <c r="Q6" s="159"/>
      <c r="R6" s="159"/>
      <c r="S6" s="159"/>
      <c r="T6" s="160"/>
    </row>
    <row r="7" spans="2:21" s="2" customFormat="1" ht="35.15" customHeight="1" thickBot="1" x14ac:dyDescent="0.6">
      <c r="C7" s="161" t="s">
        <v>13</v>
      </c>
      <c r="D7" s="162"/>
      <c r="E7" s="162"/>
      <c r="F7" s="162"/>
      <c r="G7" s="163"/>
      <c r="H7" s="164" t="s">
        <v>63</v>
      </c>
      <c r="I7" s="165"/>
      <c r="J7" s="165"/>
      <c r="K7" s="165"/>
      <c r="L7" s="165"/>
      <c r="M7" s="165"/>
      <c r="N7" s="165"/>
      <c r="O7" s="165"/>
      <c r="P7" s="165"/>
      <c r="Q7" s="165"/>
      <c r="R7" s="165"/>
      <c r="S7" s="165"/>
      <c r="T7" s="166"/>
    </row>
    <row r="8" spans="2:21" s="2" customFormat="1" ht="15" customHeight="1" x14ac:dyDescent="0.55000000000000004"/>
    <row r="9" spans="2:21" s="2" customFormat="1" ht="20.149999999999999" customHeight="1" x14ac:dyDescent="0.55000000000000004">
      <c r="C9" s="127" t="s">
        <v>74</v>
      </c>
      <c r="D9" s="35"/>
      <c r="E9" s="128"/>
      <c r="F9" s="128"/>
      <c r="G9" s="128"/>
      <c r="H9" s="128"/>
    </row>
    <row r="10" spans="2:21" s="2" customFormat="1" ht="15" customHeight="1" x14ac:dyDescent="0.55000000000000004"/>
    <row r="11" spans="2:21" s="5" customFormat="1" ht="18" customHeight="1" x14ac:dyDescent="0.55000000000000004">
      <c r="C11" s="5" t="s">
        <v>14</v>
      </c>
    </row>
    <row r="12" spans="2:21" s="2" customFormat="1" ht="18" customHeight="1" x14ac:dyDescent="0.55000000000000004">
      <c r="C12" s="2" t="s">
        <v>61</v>
      </c>
    </row>
    <row r="13" spans="2:21" s="2" customFormat="1" ht="18" customHeight="1" x14ac:dyDescent="0.55000000000000004">
      <c r="C13" s="2" t="s">
        <v>23</v>
      </c>
    </row>
    <row r="14" spans="2:21" s="2" customFormat="1" ht="18" customHeight="1" x14ac:dyDescent="0.55000000000000004">
      <c r="D14" s="2" t="s">
        <v>80</v>
      </c>
      <c r="L14" s="129"/>
      <c r="M14" s="129"/>
      <c r="U14" s="39"/>
    </row>
    <row r="15" spans="2:21" s="2" customFormat="1" ht="18" customHeight="1" x14ac:dyDescent="0.55000000000000004">
      <c r="D15" s="2" t="s">
        <v>79</v>
      </c>
      <c r="L15" s="129"/>
      <c r="M15" s="129"/>
    </row>
    <row r="16" spans="2:21" s="2" customFormat="1" ht="18" customHeight="1" x14ac:dyDescent="0.55000000000000004">
      <c r="D16" s="2" t="s">
        <v>81</v>
      </c>
      <c r="L16" s="129"/>
      <c r="M16" s="129"/>
      <c r="Q16" s="167" t="s">
        <v>76</v>
      </c>
      <c r="R16" s="168"/>
      <c r="S16" s="171" t="s">
        <v>78</v>
      </c>
    </row>
    <row r="17" spans="3:21" s="2" customFormat="1" ht="15" customHeight="1" x14ac:dyDescent="0.55000000000000004">
      <c r="D17" s="2" t="s">
        <v>82</v>
      </c>
      <c r="L17" s="129"/>
      <c r="M17" s="129"/>
      <c r="Q17" s="169"/>
      <c r="R17" s="170"/>
      <c r="S17" s="172"/>
    </row>
    <row r="18" spans="3:21" s="2" customFormat="1" ht="15" customHeight="1" x14ac:dyDescent="0.55000000000000004">
      <c r="E18" s="39"/>
      <c r="L18" s="129"/>
      <c r="M18" s="129"/>
    </row>
    <row r="19" spans="3:21" ht="18" x14ac:dyDescent="0.55000000000000004">
      <c r="C19" s="173" t="s">
        <v>32</v>
      </c>
      <c r="D19" s="174" t="s">
        <v>16</v>
      </c>
      <c r="E19" s="175" t="s">
        <v>31</v>
      </c>
      <c r="F19" s="176"/>
      <c r="G19" s="177"/>
      <c r="H19" s="174" t="s">
        <v>27</v>
      </c>
      <c r="I19" s="181" t="s">
        <v>29</v>
      </c>
      <c r="J19" s="182"/>
      <c r="K19" s="182"/>
      <c r="L19" s="182"/>
      <c r="M19" s="182"/>
      <c r="N19" s="182"/>
      <c r="O19" s="130"/>
      <c r="P19" s="131"/>
      <c r="Q19" s="183" t="s">
        <v>21</v>
      </c>
      <c r="R19" s="184"/>
      <c r="S19" s="183" t="s">
        <v>51</v>
      </c>
      <c r="T19" s="184"/>
    </row>
    <row r="20" spans="3:21" s="19" customFormat="1" ht="25" customHeight="1" x14ac:dyDescent="0.55000000000000004">
      <c r="C20" s="173"/>
      <c r="D20" s="174"/>
      <c r="E20" s="178"/>
      <c r="F20" s="179"/>
      <c r="G20" s="180"/>
      <c r="H20" s="174"/>
      <c r="I20" s="175" t="s">
        <v>28</v>
      </c>
      <c r="J20" s="177"/>
      <c r="K20" s="175" t="s">
        <v>30</v>
      </c>
      <c r="L20" s="177"/>
      <c r="M20" s="183" t="s">
        <v>35</v>
      </c>
      <c r="N20" s="184"/>
      <c r="O20" s="191" t="s">
        <v>24</v>
      </c>
      <c r="P20" s="192"/>
      <c r="Q20" s="185"/>
      <c r="R20" s="186"/>
      <c r="S20" s="185"/>
      <c r="T20" s="186"/>
      <c r="U20" s="39"/>
    </row>
    <row r="21" spans="3:21" s="19" customFormat="1" ht="38.15" customHeight="1" x14ac:dyDescent="0.55000000000000004">
      <c r="C21" s="132">
        <v>1</v>
      </c>
      <c r="D21" s="21">
        <v>45762</v>
      </c>
      <c r="E21" s="48" t="s">
        <v>67</v>
      </c>
      <c r="F21" s="49" t="s">
        <v>66</v>
      </c>
      <c r="G21" s="50" t="s">
        <v>77</v>
      </c>
      <c r="H21" s="22" t="s">
        <v>44</v>
      </c>
      <c r="I21" s="23">
        <v>87</v>
      </c>
      <c r="J21" s="24" t="s">
        <v>10</v>
      </c>
      <c r="K21" s="23">
        <v>10</v>
      </c>
      <c r="L21" s="24" t="s">
        <v>10</v>
      </c>
      <c r="M21" s="23">
        <v>1</v>
      </c>
      <c r="N21" s="24" t="s">
        <v>10</v>
      </c>
      <c r="O21" s="31">
        <f>IF((SUM(I21,K21,M21))=0,"",(SUM(I21,K21,M21)))</f>
        <v>98</v>
      </c>
      <c r="P21" s="24" t="s">
        <v>10</v>
      </c>
      <c r="Q21" s="23">
        <v>4</v>
      </c>
      <c r="R21" s="24" t="s">
        <v>10</v>
      </c>
      <c r="S21" s="31">
        <f t="shared" ref="S21:S33" si="0">IF(SUM(O21,Q21)=0,"",SUM(O21,IF(S$16="無し",0,1)*Q21))</f>
        <v>98</v>
      </c>
      <c r="T21" s="24" t="s">
        <v>26</v>
      </c>
      <c r="U21" s="39"/>
    </row>
    <row r="22" spans="3:21" s="19" customFormat="1" ht="38.15" customHeight="1" x14ac:dyDescent="0.55000000000000004">
      <c r="C22" s="132">
        <v>2</v>
      </c>
      <c r="D22" s="21">
        <v>45792</v>
      </c>
      <c r="E22" s="40" t="s">
        <v>67</v>
      </c>
      <c r="F22" s="41" t="s">
        <v>66</v>
      </c>
      <c r="G22" s="42" t="s">
        <v>77</v>
      </c>
      <c r="H22" s="22" t="s">
        <v>45</v>
      </c>
      <c r="I22" s="23">
        <v>91</v>
      </c>
      <c r="J22" s="24" t="s">
        <v>10</v>
      </c>
      <c r="K22" s="23">
        <v>11</v>
      </c>
      <c r="L22" s="24" t="s">
        <v>10</v>
      </c>
      <c r="M22" s="23">
        <v>2</v>
      </c>
      <c r="N22" s="24" t="s">
        <v>10</v>
      </c>
      <c r="O22" s="31">
        <f t="shared" ref="O22:O33" si="1">IF((SUM(I22,K22,M22))=0,"",(SUM(I22,K22,M22)))</f>
        <v>104</v>
      </c>
      <c r="P22" s="24" t="s">
        <v>10</v>
      </c>
      <c r="Q22" s="23">
        <v>5</v>
      </c>
      <c r="R22" s="24" t="s">
        <v>10</v>
      </c>
      <c r="S22" s="31">
        <f t="shared" si="0"/>
        <v>104</v>
      </c>
      <c r="T22" s="24" t="s">
        <v>26</v>
      </c>
      <c r="U22" s="39"/>
    </row>
    <row r="23" spans="3:21" s="19" customFormat="1" ht="38.15" customHeight="1" x14ac:dyDescent="0.55000000000000004">
      <c r="C23" s="132">
        <v>3</v>
      </c>
      <c r="D23" s="21">
        <v>45823</v>
      </c>
      <c r="E23" s="40" t="s">
        <v>67</v>
      </c>
      <c r="F23" s="41" t="s">
        <v>66</v>
      </c>
      <c r="G23" s="42" t="s">
        <v>77</v>
      </c>
      <c r="H23" s="22" t="s">
        <v>40</v>
      </c>
      <c r="I23" s="23">
        <v>95</v>
      </c>
      <c r="J23" s="24" t="s">
        <v>10</v>
      </c>
      <c r="K23" s="23">
        <v>12</v>
      </c>
      <c r="L23" s="24" t="s">
        <v>10</v>
      </c>
      <c r="M23" s="23">
        <v>3</v>
      </c>
      <c r="N23" s="24" t="s">
        <v>10</v>
      </c>
      <c r="O23" s="31">
        <f t="shared" si="1"/>
        <v>110</v>
      </c>
      <c r="P23" s="24" t="s">
        <v>10</v>
      </c>
      <c r="Q23" s="23">
        <v>6</v>
      </c>
      <c r="R23" s="24" t="s">
        <v>10</v>
      </c>
      <c r="S23" s="31">
        <f t="shared" si="0"/>
        <v>110</v>
      </c>
      <c r="T23" s="24" t="s">
        <v>26</v>
      </c>
    </row>
    <row r="24" spans="3:21" s="19" customFormat="1" ht="38.15" customHeight="1" x14ac:dyDescent="0.55000000000000004">
      <c r="C24" s="132">
        <v>4</v>
      </c>
      <c r="D24" s="21">
        <v>45853</v>
      </c>
      <c r="E24" s="40" t="s">
        <v>67</v>
      </c>
      <c r="F24" s="41" t="s">
        <v>66</v>
      </c>
      <c r="G24" s="42" t="s">
        <v>77</v>
      </c>
      <c r="H24" s="22" t="s">
        <v>39</v>
      </c>
      <c r="I24" s="23">
        <v>88</v>
      </c>
      <c r="J24" s="24" t="s">
        <v>10</v>
      </c>
      <c r="K24" s="23">
        <v>13</v>
      </c>
      <c r="L24" s="24" t="s">
        <v>10</v>
      </c>
      <c r="M24" s="23">
        <v>2</v>
      </c>
      <c r="N24" s="24" t="s">
        <v>10</v>
      </c>
      <c r="O24" s="31">
        <f t="shared" si="1"/>
        <v>103</v>
      </c>
      <c r="P24" s="24" t="s">
        <v>10</v>
      </c>
      <c r="Q24" s="23">
        <v>5</v>
      </c>
      <c r="R24" s="24" t="s">
        <v>10</v>
      </c>
      <c r="S24" s="31">
        <f t="shared" si="0"/>
        <v>103</v>
      </c>
      <c r="T24" s="24" t="s">
        <v>26</v>
      </c>
    </row>
    <row r="25" spans="3:21" s="19" customFormat="1" ht="38.15" customHeight="1" x14ac:dyDescent="0.55000000000000004">
      <c r="C25" s="132">
        <v>5</v>
      </c>
      <c r="D25" s="21">
        <v>45884</v>
      </c>
      <c r="E25" s="40" t="s">
        <v>67</v>
      </c>
      <c r="F25" s="41" t="s">
        <v>66</v>
      </c>
      <c r="G25" s="42" t="s">
        <v>77</v>
      </c>
      <c r="H25" s="22" t="s">
        <v>41</v>
      </c>
      <c r="I25" s="23">
        <v>98</v>
      </c>
      <c r="J25" s="24" t="s">
        <v>10</v>
      </c>
      <c r="K25" s="23">
        <v>14</v>
      </c>
      <c r="L25" s="24" t="s">
        <v>10</v>
      </c>
      <c r="M25" s="23">
        <v>1</v>
      </c>
      <c r="N25" s="24" t="s">
        <v>10</v>
      </c>
      <c r="O25" s="31">
        <f t="shared" si="1"/>
        <v>113</v>
      </c>
      <c r="P25" s="24" t="s">
        <v>10</v>
      </c>
      <c r="Q25" s="23">
        <v>4</v>
      </c>
      <c r="R25" s="24" t="s">
        <v>10</v>
      </c>
      <c r="S25" s="31">
        <f t="shared" si="0"/>
        <v>113</v>
      </c>
      <c r="T25" s="24" t="s">
        <v>26</v>
      </c>
    </row>
    <row r="26" spans="3:21" s="19" customFormat="1" ht="38.15" customHeight="1" x14ac:dyDescent="0.55000000000000004">
      <c r="C26" s="132">
        <v>6</v>
      </c>
      <c r="D26" s="21">
        <v>45915</v>
      </c>
      <c r="E26" s="40" t="s">
        <v>67</v>
      </c>
      <c r="F26" s="41" t="s">
        <v>66</v>
      </c>
      <c r="G26" s="42" t="s">
        <v>77</v>
      </c>
      <c r="H26" s="22" t="s">
        <v>42</v>
      </c>
      <c r="I26" s="23">
        <v>96</v>
      </c>
      <c r="J26" s="24" t="s">
        <v>10</v>
      </c>
      <c r="K26" s="23">
        <v>15</v>
      </c>
      <c r="L26" s="24" t="s">
        <v>10</v>
      </c>
      <c r="M26" s="23">
        <v>2</v>
      </c>
      <c r="N26" s="24" t="s">
        <v>10</v>
      </c>
      <c r="O26" s="31">
        <f t="shared" si="1"/>
        <v>113</v>
      </c>
      <c r="P26" s="24" t="s">
        <v>10</v>
      </c>
      <c r="Q26" s="23">
        <v>5</v>
      </c>
      <c r="R26" s="24" t="s">
        <v>10</v>
      </c>
      <c r="S26" s="31">
        <f t="shared" si="0"/>
        <v>113</v>
      </c>
      <c r="T26" s="24" t="s">
        <v>26</v>
      </c>
    </row>
    <row r="27" spans="3:21" s="19" customFormat="1" ht="38.15" customHeight="1" x14ac:dyDescent="0.55000000000000004">
      <c r="C27" s="132">
        <v>7</v>
      </c>
      <c r="D27" s="21">
        <v>45945</v>
      </c>
      <c r="E27" s="40" t="s">
        <v>67</v>
      </c>
      <c r="F27" s="41" t="s">
        <v>66</v>
      </c>
      <c r="G27" s="42" t="s">
        <v>77</v>
      </c>
      <c r="H27" s="22" t="s">
        <v>43</v>
      </c>
      <c r="I27" s="23">
        <v>99</v>
      </c>
      <c r="J27" s="24" t="s">
        <v>10</v>
      </c>
      <c r="K27" s="23">
        <v>16</v>
      </c>
      <c r="L27" s="24" t="s">
        <v>10</v>
      </c>
      <c r="M27" s="23">
        <v>3</v>
      </c>
      <c r="N27" s="24" t="s">
        <v>10</v>
      </c>
      <c r="O27" s="31">
        <f t="shared" si="1"/>
        <v>118</v>
      </c>
      <c r="P27" s="24" t="s">
        <v>10</v>
      </c>
      <c r="Q27" s="23">
        <v>6</v>
      </c>
      <c r="R27" s="24" t="s">
        <v>10</v>
      </c>
      <c r="S27" s="31">
        <f t="shared" si="0"/>
        <v>118</v>
      </c>
      <c r="T27" s="24" t="s">
        <v>26</v>
      </c>
    </row>
    <row r="28" spans="3:21" s="19" customFormat="1" ht="38.15" customHeight="1" x14ac:dyDescent="0.55000000000000004">
      <c r="C28" s="132">
        <v>8</v>
      </c>
      <c r="D28" s="21">
        <v>45976</v>
      </c>
      <c r="E28" s="40" t="s">
        <v>67</v>
      </c>
      <c r="F28" s="41" t="s">
        <v>66</v>
      </c>
      <c r="G28" s="42" t="s">
        <v>77</v>
      </c>
      <c r="H28" s="22" t="s">
        <v>46</v>
      </c>
      <c r="I28" s="23">
        <v>103</v>
      </c>
      <c r="J28" s="24" t="s">
        <v>10</v>
      </c>
      <c r="K28" s="23">
        <v>15</v>
      </c>
      <c r="L28" s="24" t="s">
        <v>10</v>
      </c>
      <c r="M28" s="23">
        <v>2</v>
      </c>
      <c r="N28" s="24" t="s">
        <v>10</v>
      </c>
      <c r="O28" s="31">
        <f t="shared" si="1"/>
        <v>120</v>
      </c>
      <c r="P28" s="24" t="s">
        <v>10</v>
      </c>
      <c r="Q28" s="23">
        <v>5</v>
      </c>
      <c r="R28" s="24" t="s">
        <v>10</v>
      </c>
      <c r="S28" s="31">
        <f t="shared" si="0"/>
        <v>120</v>
      </c>
      <c r="T28" s="24" t="s">
        <v>26</v>
      </c>
    </row>
    <row r="29" spans="3:21" s="19" customFormat="1" ht="38.15" customHeight="1" x14ac:dyDescent="0.55000000000000004">
      <c r="C29" s="132">
        <v>9</v>
      </c>
      <c r="D29" s="21">
        <v>46006</v>
      </c>
      <c r="E29" s="40" t="s">
        <v>67</v>
      </c>
      <c r="F29" s="41" t="s">
        <v>66</v>
      </c>
      <c r="G29" s="42" t="s">
        <v>77</v>
      </c>
      <c r="H29" s="22" t="s">
        <v>48</v>
      </c>
      <c r="I29" s="23">
        <v>105</v>
      </c>
      <c r="J29" s="24" t="s">
        <v>10</v>
      </c>
      <c r="K29" s="23">
        <v>14</v>
      </c>
      <c r="L29" s="24" t="s">
        <v>10</v>
      </c>
      <c r="M29" s="23">
        <v>1</v>
      </c>
      <c r="N29" s="24" t="s">
        <v>10</v>
      </c>
      <c r="O29" s="31">
        <f t="shared" si="1"/>
        <v>120</v>
      </c>
      <c r="P29" s="24" t="s">
        <v>10</v>
      </c>
      <c r="Q29" s="23">
        <v>4</v>
      </c>
      <c r="R29" s="24" t="s">
        <v>10</v>
      </c>
      <c r="S29" s="31">
        <f t="shared" si="0"/>
        <v>120</v>
      </c>
      <c r="T29" s="24" t="s">
        <v>26</v>
      </c>
    </row>
    <row r="30" spans="3:21" s="19" customFormat="1" ht="38.15" customHeight="1" x14ac:dyDescent="0.55000000000000004">
      <c r="C30" s="132">
        <v>10</v>
      </c>
      <c r="D30" s="21">
        <v>46037</v>
      </c>
      <c r="E30" s="40" t="s">
        <v>67</v>
      </c>
      <c r="F30" s="41" t="s">
        <v>66</v>
      </c>
      <c r="G30" s="42" t="s">
        <v>77</v>
      </c>
      <c r="H30" s="22" t="s">
        <v>47</v>
      </c>
      <c r="I30" s="23">
        <v>193</v>
      </c>
      <c r="J30" s="24" t="s">
        <v>10</v>
      </c>
      <c r="K30" s="23">
        <v>13</v>
      </c>
      <c r="L30" s="24" t="s">
        <v>10</v>
      </c>
      <c r="M30" s="23">
        <v>2</v>
      </c>
      <c r="N30" s="24" t="s">
        <v>10</v>
      </c>
      <c r="O30" s="31">
        <f t="shared" si="1"/>
        <v>208</v>
      </c>
      <c r="P30" s="24" t="s">
        <v>10</v>
      </c>
      <c r="Q30" s="23">
        <v>5</v>
      </c>
      <c r="R30" s="24" t="s">
        <v>10</v>
      </c>
      <c r="S30" s="31">
        <f t="shared" si="0"/>
        <v>208</v>
      </c>
      <c r="T30" s="24" t="s">
        <v>26</v>
      </c>
    </row>
    <row r="31" spans="3:21" s="19" customFormat="1" ht="38.15" customHeight="1" x14ac:dyDescent="0.55000000000000004">
      <c r="C31" s="132">
        <v>11</v>
      </c>
      <c r="D31" s="21">
        <v>46068</v>
      </c>
      <c r="E31" s="40" t="s">
        <v>67</v>
      </c>
      <c r="F31" s="41" t="s">
        <v>66</v>
      </c>
      <c r="G31" s="42" t="s">
        <v>77</v>
      </c>
      <c r="H31" s="22" t="s">
        <v>50</v>
      </c>
      <c r="I31" s="23">
        <v>101</v>
      </c>
      <c r="J31" s="24" t="s">
        <v>10</v>
      </c>
      <c r="K31" s="23"/>
      <c r="L31" s="24" t="s">
        <v>10</v>
      </c>
      <c r="M31" s="23">
        <v>3</v>
      </c>
      <c r="N31" s="24" t="s">
        <v>10</v>
      </c>
      <c r="O31" s="31">
        <f t="shared" si="1"/>
        <v>104</v>
      </c>
      <c r="P31" s="24" t="s">
        <v>10</v>
      </c>
      <c r="Q31" s="23">
        <v>6</v>
      </c>
      <c r="R31" s="24" t="s">
        <v>10</v>
      </c>
      <c r="S31" s="31">
        <f t="shared" si="0"/>
        <v>104</v>
      </c>
      <c r="T31" s="24" t="s">
        <v>26</v>
      </c>
    </row>
    <row r="32" spans="3:21" s="19" customFormat="1" ht="38.15" customHeight="1" x14ac:dyDescent="0.55000000000000004">
      <c r="C32" s="132">
        <v>12</v>
      </c>
      <c r="D32" s="21">
        <v>46096</v>
      </c>
      <c r="E32" s="40" t="s">
        <v>67</v>
      </c>
      <c r="F32" s="41" t="s">
        <v>66</v>
      </c>
      <c r="G32" s="42" t="s">
        <v>77</v>
      </c>
      <c r="H32" s="22" t="s">
        <v>49</v>
      </c>
      <c r="I32" s="23">
        <v>99</v>
      </c>
      <c r="J32" s="24" t="s">
        <v>10</v>
      </c>
      <c r="K32" s="23"/>
      <c r="L32" s="24" t="s">
        <v>10</v>
      </c>
      <c r="M32" s="23">
        <v>2</v>
      </c>
      <c r="N32" s="24" t="s">
        <v>10</v>
      </c>
      <c r="O32" s="31">
        <f t="shared" si="1"/>
        <v>101</v>
      </c>
      <c r="P32" s="24" t="s">
        <v>10</v>
      </c>
      <c r="Q32" s="23">
        <v>5</v>
      </c>
      <c r="R32" s="24" t="s">
        <v>10</v>
      </c>
      <c r="S32" s="31">
        <f t="shared" si="0"/>
        <v>101</v>
      </c>
      <c r="T32" s="24" t="s">
        <v>26</v>
      </c>
    </row>
    <row r="33" spans="3:25" s="19" customFormat="1" ht="38.15" customHeight="1" thickBot="1" x14ac:dyDescent="0.6">
      <c r="C33" s="45"/>
      <c r="D33" s="21"/>
      <c r="E33" s="40"/>
      <c r="F33" s="41" t="s">
        <v>66</v>
      </c>
      <c r="G33" s="42"/>
      <c r="H33" s="22"/>
      <c r="I33" s="23"/>
      <c r="J33" s="24" t="s">
        <v>10</v>
      </c>
      <c r="K33" s="23"/>
      <c r="L33" s="24" t="s">
        <v>10</v>
      </c>
      <c r="M33" s="23"/>
      <c r="N33" s="24" t="s">
        <v>10</v>
      </c>
      <c r="O33" s="31" t="str">
        <f t="shared" si="1"/>
        <v/>
      </c>
      <c r="P33" s="24" t="s">
        <v>10</v>
      </c>
      <c r="Q33" s="23"/>
      <c r="R33" s="24" t="s">
        <v>10</v>
      </c>
      <c r="S33" s="31" t="str">
        <f t="shared" si="0"/>
        <v/>
      </c>
      <c r="T33" s="24" t="s">
        <v>26</v>
      </c>
    </row>
    <row r="34" spans="3:25" s="19" customFormat="1" ht="38.15" customHeight="1" thickBot="1" x14ac:dyDescent="0.6">
      <c r="C34" s="222" t="s">
        <v>70</v>
      </c>
      <c r="D34" s="194"/>
      <c r="E34" s="226">
        <f ca="1">IF((COUNTA(D21:(OFFSET(D34,-1,0))))=0,"",(COUNTA(D21:(OFFSET(D34,-1,0)))))</f>
        <v>12</v>
      </c>
      <c r="F34" s="227"/>
      <c r="G34" s="228"/>
      <c r="H34" s="133" t="s">
        <v>68</v>
      </c>
      <c r="I34" s="134">
        <f ca="1">IF((SUM(I21:(OFFSET(I34,-1,0))))=0,"",(SUM(I21:(OFFSET(I34,-1,0)))))</f>
        <v>1255</v>
      </c>
      <c r="J34" s="135" t="s">
        <v>10</v>
      </c>
      <c r="K34" s="136">
        <f ca="1">IF((SUM(K21:(OFFSET(K34,-1,0))))=0,"",(SUM(K21:(OFFSET(K34,-1,0)))))</f>
        <v>133</v>
      </c>
      <c r="L34" s="135" t="s">
        <v>10</v>
      </c>
      <c r="M34" s="136">
        <f ca="1">IF((SUM(M21:(OFFSET(M34,-1,0))))=0,"",(SUM(M21:(OFFSET(M34,-1,0)))))</f>
        <v>24</v>
      </c>
      <c r="N34" s="135" t="s">
        <v>10</v>
      </c>
      <c r="O34" s="136">
        <f ca="1">IF((SUM(O21:(OFFSET(O34,-1,0))))=0,"",(SUM(O21:(OFFSET(O34,-1,0)))))</f>
        <v>1412</v>
      </c>
      <c r="P34" s="135" t="s">
        <v>10</v>
      </c>
      <c r="Q34" s="136">
        <f ca="1">IF((SUM(Q21:(OFFSET(Q34,-1,0))))=0,"",(SUM(Q21:(OFFSET(Q34,-1,0)))))</f>
        <v>60</v>
      </c>
      <c r="R34" s="135" t="s">
        <v>10</v>
      </c>
      <c r="S34" s="136">
        <f ca="1">IF((SUM(S21:(OFFSET(S34,-1,0))))=0,"",(SUM(S21:(OFFSET(S34,-1,0)))))</f>
        <v>1412</v>
      </c>
      <c r="T34" s="135" t="s">
        <v>26</v>
      </c>
      <c r="V34" s="39"/>
      <c r="Y34" s="39"/>
    </row>
    <row r="35" spans="3:25" s="19" customFormat="1" ht="38.15" customHeight="1" thickBot="1" x14ac:dyDescent="0.6">
      <c r="C35" s="222" t="s">
        <v>71</v>
      </c>
      <c r="D35" s="222"/>
      <c r="E35" s="223">
        <f ca="1">IFERROR(((I34+K34)/O34),"")</f>
        <v>0.98300283286118983</v>
      </c>
      <c r="F35" s="224"/>
      <c r="G35" s="225"/>
      <c r="H35" s="133" t="s">
        <v>69</v>
      </c>
      <c r="I35" s="137">
        <f ca="1">IFERROR((I34/$E34),"")</f>
        <v>104.58333333333333</v>
      </c>
      <c r="J35" s="138" t="s">
        <v>10</v>
      </c>
      <c r="K35" s="139">
        <f ca="1">IFERROR((K34/$E34),"")</f>
        <v>11.083333333333334</v>
      </c>
      <c r="L35" s="138" t="s">
        <v>10</v>
      </c>
      <c r="M35" s="139">
        <f ca="1">IFERROR((M34/$E34),"")</f>
        <v>2</v>
      </c>
      <c r="N35" s="138" t="s">
        <v>10</v>
      </c>
      <c r="O35" s="139">
        <f ca="1">IFERROR((O34/$E34),"")</f>
        <v>117.66666666666667</v>
      </c>
      <c r="P35" s="138" t="s">
        <v>10</v>
      </c>
      <c r="Q35" s="139">
        <f ca="1">IFERROR((Q34/$E34),"")</f>
        <v>5</v>
      </c>
      <c r="R35" s="138" t="s">
        <v>10</v>
      </c>
      <c r="S35" s="139">
        <f ca="1">IFERROR((S34/$E34),"")</f>
        <v>117.66666666666667</v>
      </c>
      <c r="T35" s="138" t="s">
        <v>26</v>
      </c>
      <c r="V35" s="43"/>
    </row>
    <row r="36" spans="3:25" ht="15" customHeight="1" x14ac:dyDescent="0.55000000000000004"/>
    <row r="37" spans="3:25" s="5" customFormat="1" ht="18" customHeight="1" x14ac:dyDescent="0.55000000000000004">
      <c r="C37" s="5" t="s">
        <v>15</v>
      </c>
    </row>
    <row r="38" spans="3:25" s="2" customFormat="1" ht="18" customHeight="1" x14ac:dyDescent="0.55000000000000004">
      <c r="C38" s="2" t="s">
        <v>25</v>
      </c>
    </row>
    <row r="39" spans="3:25" s="2" customFormat="1" ht="18" customHeight="1" x14ac:dyDescent="0.55000000000000004">
      <c r="D39" s="2" t="s">
        <v>22</v>
      </c>
      <c r="K39" s="129"/>
      <c r="L39" s="129"/>
    </row>
    <row r="40" spans="3:25" s="2" customFormat="1" ht="18" customHeight="1" x14ac:dyDescent="0.55000000000000004">
      <c r="D40" s="2" t="s">
        <v>75</v>
      </c>
    </row>
    <row r="41" spans="3:25" s="2" customFormat="1" ht="18" customHeight="1" x14ac:dyDescent="0.55000000000000004">
      <c r="D41" s="30" t="s">
        <v>19</v>
      </c>
    </row>
    <row r="42" spans="3:25" s="2" customFormat="1" ht="18" customHeight="1" x14ac:dyDescent="0.55000000000000004">
      <c r="D42" s="2" t="s">
        <v>20</v>
      </c>
    </row>
    <row r="43" spans="3:25" s="1" customFormat="1" ht="15" customHeight="1" x14ac:dyDescent="0.55000000000000004"/>
    <row r="44" spans="3:25" s="2" customFormat="1" ht="28" customHeight="1" x14ac:dyDescent="0.55000000000000004">
      <c r="C44" s="28" t="s">
        <v>1</v>
      </c>
    </row>
    <row r="45" spans="3:25" s="2" customFormat="1" ht="32.15" customHeight="1" x14ac:dyDescent="0.55000000000000004">
      <c r="C45" s="201" t="s">
        <v>2</v>
      </c>
      <c r="D45" s="202"/>
      <c r="E45" s="202"/>
      <c r="F45" s="202"/>
      <c r="G45" s="203"/>
      <c r="H45" s="204" t="s">
        <v>3</v>
      </c>
      <c r="I45" s="204"/>
      <c r="J45" s="204" t="s">
        <v>4</v>
      </c>
      <c r="K45" s="204"/>
      <c r="L45" s="204"/>
      <c r="M45" s="204"/>
      <c r="N45" s="204"/>
      <c r="O45" s="204"/>
      <c r="P45" s="204"/>
      <c r="Q45" s="204"/>
      <c r="R45" s="204"/>
      <c r="S45" s="204"/>
      <c r="T45" s="204"/>
    </row>
    <row r="46" spans="3:25" s="2" customFormat="1" ht="32.15" customHeight="1" x14ac:dyDescent="0.55000000000000004">
      <c r="C46" s="187" t="s">
        <v>37</v>
      </c>
      <c r="D46" s="188"/>
      <c r="E46" s="188"/>
      <c r="F46" s="188"/>
      <c r="G46" s="189"/>
      <c r="H46" s="140">
        <v>430000</v>
      </c>
      <c r="I46" s="146" t="s">
        <v>33</v>
      </c>
      <c r="J46" s="190"/>
      <c r="K46" s="190"/>
      <c r="L46" s="190"/>
      <c r="M46" s="190"/>
      <c r="N46" s="190"/>
      <c r="O46" s="190"/>
      <c r="P46" s="190"/>
      <c r="Q46" s="190"/>
      <c r="R46" s="190"/>
      <c r="S46" s="190"/>
      <c r="T46" s="190"/>
    </row>
    <row r="47" spans="3:25" s="2" customFormat="1" ht="32.15" customHeight="1" x14ac:dyDescent="0.55000000000000004">
      <c r="C47" s="187" t="s">
        <v>34</v>
      </c>
      <c r="D47" s="188"/>
      <c r="E47" s="188"/>
      <c r="F47" s="188"/>
      <c r="G47" s="189"/>
      <c r="H47" s="140">
        <v>120000</v>
      </c>
      <c r="I47" s="146" t="s">
        <v>33</v>
      </c>
      <c r="J47" s="190" t="s">
        <v>73</v>
      </c>
      <c r="K47" s="190"/>
      <c r="L47" s="190"/>
      <c r="M47" s="190"/>
      <c r="N47" s="190"/>
      <c r="O47" s="190"/>
      <c r="P47" s="190"/>
      <c r="Q47" s="190"/>
      <c r="R47" s="190"/>
      <c r="S47" s="190"/>
      <c r="T47" s="190"/>
    </row>
    <row r="48" spans="3:25" s="2" customFormat="1" ht="32.15" customHeight="1" x14ac:dyDescent="0.55000000000000004">
      <c r="C48" s="187" t="s">
        <v>5</v>
      </c>
      <c r="D48" s="188"/>
      <c r="E48" s="188"/>
      <c r="F48" s="188"/>
      <c r="G48" s="189"/>
      <c r="H48" s="140">
        <v>58500</v>
      </c>
      <c r="I48" s="146" t="s">
        <v>33</v>
      </c>
      <c r="J48" s="190"/>
      <c r="K48" s="190"/>
      <c r="L48" s="190"/>
      <c r="M48" s="190"/>
      <c r="N48" s="190"/>
      <c r="O48" s="190"/>
      <c r="P48" s="190"/>
      <c r="Q48" s="190"/>
      <c r="R48" s="190"/>
      <c r="S48" s="190"/>
      <c r="T48" s="190"/>
    </row>
    <row r="49" spans="3:22" s="2" customFormat="1" ht="32.15" customHeight="1" x14ac:dyDescent="0.55000000000000004">
      <c r="C49" s="187" t="s">
        <v>6</v>
      </c>
      <c r="D49" s="188"/>
      <c r="E49" s="188"/>
      <c r="F49" s="188"/>
      <c r="G49" s="189"/>
      <c r="H49" s="140">
        <v>26180</v>
      </c>
      <c r="I49" s="146" t="s">
        <v>33</v>
      </c>
      <c r="J49" s="190"/>
      <c r="K49" s="190"/>
      <c r="L49" s="190"/>
      <c r="M49" s="190"/>
      <c r="N49" s="190"/>
      <c r="O49" s="190"/>
      <c r="P49" s="190"/>
      <c r="Q49" s="190"/>
      <c r="R49" s="190"/>
      <c r="S49" s="190"/>
      <c r="T49" s="190"/>
    </row>
    <row r="50" spans="3:22" s="2" customFormat="1" ht="32.15" customHeight="1" x14ac:dyDescent="0.55000000000000004">
      <c r="C50" s="208" t="s">
        <v>60</v>
      </c>
      <c r="D50" s="209"/>
      <c r="E50" s="209"/>
      <c r="F50" s="209"/>
      <c r="G50" s="210"/>
      <c r="H50" s="140">
        <v>25000</v>
      </c>
      <c r="I50" s="146" t="s">
        <v>33</v>
      </c>
      <c r="J50" s="190"/>
      <c r="K50" s="190"/>
      <c r="L50" s="190"/>
      <c r="M50" s="190"/>
      <c r="N50" s="190"/>
      <c r="O50" s="190"/>
      <c r="P50" s="190"/>
      <c r="Q50" s="190"/>
      <c r="R50" s="190"/>
      <c r="S50" s="190"/>
      <c r="T50" s="190"/>
    </row>
    <row r="51" spans="3:22" s="2" customFormat="1" ht="32.15" customHeight="1" x14ac:dyDescent="0.55000000000000004">
      <c r="C51" s="208"/>
      <c r="D51" s="209"/>
      <c r="E51" s="209"/>
      <c r="F51" s="209"/>
      <c r="G51" s="210"/>
      <c r="H51" s="140"/>
      <c r="I51" s="146" t="s">
        <v>33</v>
      </c>
      <c r="J51" s="190"/>
      <c r="K51" s="190"/>
      <c r="L51" s="190"/>
      <c r="M51" s="190"/>
      <c r="N51" s="190"/>
      <c r="O51" s="190"/>
      <c r="P51" s="190"/>
      <c r="Q51" s="190"/>
      <c r="R51" s="190"/>
      <c r="S51" s="190"/>
      <c r="T51" s="190"/>
    </row>
    <row r="52" spans="3:22" s="2" customFormat="1" ht="32.15" customHeight="1" x14ac:dyDescent="0.55000000000000004">
      <c r="C52" s="201" t="s">
        <v>18</v>
      </c>
      <c r="D52" s="202"/>
      <c r="E52" s="202"/>
      <c r="F52" s="202"/>
      <c r="G52" s="203"/>
      <c r="H52" s="142">
        <f ca="1">IF((SUM(H46:(OFFSET(J52,-1,0))))=0,"",(SUM(H46:(OFFSET(J52,-1,0)))))</f>
        <v>659680</v>
      </c>
      <c r="I52" s="143" t="s">
        <v>33</v>
      </c>
      <c r="J52" s="211" t="s">
        <v>83</v>
      </c>
      <c r="K52" s="211"/>
      <c r="L52" s="211"/>
      <c r="M52" s="211"/>
      <c r="N52" s="211"/>
      <c r="O52" s="211"/>
      <c r="P52" s="211"/>
      <c r="Q52" s="211"/>
      <c r="R52" s="211"/>
      <c r="S52" s="211"/>
      <c r="T52" s="211"/>
      <c r="V52" s="27"/>
    </row>
    <row r="53" spans="3:22" s="2" customFormat="1" ht="32.15" customHeight="1" x14ac:dyDescent="0.55000000000000004">
      <c r="D53" s="124"/>
      <c r="H53" s="144"/>
      <c r="I53" s="144"/>
      <c r="J53" s="144"/>
    </row>
    <row r="54" spans="3:22" s="2" customFormat="1" ht="32.15" customHeight="1" x14ac:dyDescent="0.55000000000000004">
      <c r="C54" s="28" t="s">
        <v>7</v>
      </c>
    </row>
    <row r="55" spans="3:22" s="2" customFormat="1" ht="32.15" customHeight="1" x14ac:dyDescent="0.55000000000000004">
      <c r="C55" s="201" t="s">
        <v>2</v>
      </c>
      <c r="D55" s="202"/>
      <c r="E55" s="202"/>
      <c r="F55" s="202"/>
      <c r="G55" s="203"/>
      <c r="H55" s="204" t="s">
        <v>36</v>
      </c>
      <c r="I55" s="204"/>
      <c r="J55" s="204" t="s">
        <v>4</v>
      </c>
      <c r="K55" s="204"/>
      <c r="L55" s="204"/>
      <c r="M55" s="204"/>
      <c r="N55" s="204"/>
      <c r="O55" s="204"/>
      <c r="P55" s="204"/>
      <c r="Q55" s="204"/>
      <c r="R55" s="204"/>
      <c r="S55" s="204"/>
      <c r="T55" s="204"/>
    </row>
    <row r="56" spans="3:22" s="2" customFormat="1" ht="32.15" customHeight="1" x14ac:dyDescent="0.55000000000000004">
      <c r="C56" s="205" t="s">
        <v>38</v>
      </c>
      <c r="D56" s="206"/>
      <c r="E56" s="206"/>
      <c r="F56" s="206"/>
      <c r="G56" s="207"/>
      <c r="H56" s="140">
        <v>380000</v>
      </c>
      <c r="I56" s="146" t="s">
        <v>33</v>
      </c>
      <c r="J56" s="190"/>
      <c r="K56" s="190"/>
      <c r="L56" s="190"/>
      <c r="M56" s="190"/>
      <c r="N56" s="190"/>
      <c r="O56" s="190"/>
      <c r="P56" s="190"/>
      <c r="Q56" s="190"/>
      <c r="R56" s="190"/>
      <c r="S56" s="190"/>
      <c r="T56" s="190"/>
    </row>
    <row r="57" spans="3:22" s="2" customFormat="1" ht="32.15" customHeight="1" x14ac:dyDescent="0.55000000000000004">
      <c r="C57" s="205" t="s">
        <v>52</v>
      </c>
      <c r="D57" s="206"/>
      <c r="E57" s="206"/>
      <c r="F57" s="206"/>
      <c r="G57" s="207"/>
      <c r="H57" s="140">
        <v>30000</v>
      </c>
      <c r="I57" s="146" t="s">
        <v>33</v>
      </c>
      <c r="J57" s="190"/>
      <c r="K57" s="190"/>
      <c r="L57" s="190"/>
      <c r="M57" s="190"/>
      <c r="N57" s="190"/>
      <c r="O57" s="190"/>
      <c r="P57" s="190"/>
      <c r="Q57" s="190"/>
      <c r="R57" s="190"/>
      <c r="S57" s="190"/>
      <c r="T57" s="190"/>
    </row>
    <row r="58" spans="3:22" s="2" customFormat="1" ht="32.15" customHeight="1" x14ac:dyDescent="0.55000000000000004">
      <c r="C58" s="205" t="s">
        <v>53</v>
      </c>
      <c r="D58" s="206"/>
      <c r="E58" s="206"/>
      <c r="F58" s="206"/>
      <c r="G58" s="207"/>
      <c r="H58" s="140">
        <v>32500</v>
      </c>
      <c r="I58" s="146" t="s">
        <v>33</v>
      </c>
      <c r="J58" s="208" t="s">
        <v>54</v>
      </c>
      <c r="K58" s="209"/>
      <c r="L58" s="209"/>
      <c r="M58" s="209"/>
      <c r="N58" s="209"/>
      <c r="O58" s="209"/>
      <c r="P58" s="209"/>
      <c r="Q58" s="209"/>
      <c r="R58" s="209"/>
      <c r="S58" s="209"/>
      <c r="T58" s="210"/>
    </row>
    <row r="59" spans="3:22" s="2" customFormat="1" ht="32.15" customHeight="1" x14ac:dyDescent="0.55000000000000004">
      <c r="C59" s="205" t="s">
        <v>58</v>
      </c>
      <c r="D59" s="206"/>
      <c r="E59" s="206"/>
      <c r="F59" s="206"/>
      <c r="G59" s="207"/>
      <c r="H59" s="140">
        <v>26880</v>
      </c>
      <c r="I59" s="146" t="s">
        <v>33</v>
      </c>
      <c r="J59" s="190" t="s">
        <v>59</v>
      </c>
      <c r="K59" s="190"/>
      <c r="L59" s="190"/>
      <c r="M59" s="190"/>
      <c r="N59" s="190"/>
      <c r="O59" s="190"/>
      <c r="P59" s="190"/>
      <c r="Q59" s="190"/>
      <c r="R59" s="190"/>
      <c r="S59" s="190"/>
      <c r="T59" s="190"/>
    </row>
    <row r="60" spans="3:22" s="2" customFormat="1" ht="32.15" customHeight="1" x14ac:dyDescent="0.55000000000000004">
      <c r="C60" s="205" t="s">
        <v>55</v>
      </c>
      <c r="D60" s="206"/>
      <c r="E60" s="206"/>
      <c r="F60" s="206"/>
      <c r="G60" s="207"/>
      <c r="H60" s="140">
        <v>60000</v>
      </c>
      <c r="I60" s="146" t="s">
        <v>33</v>
      </c>
      <c r="J60" s="190" t="s">
        <v>72</v>
      </c>
      <c r="K60" s="190"/>
      <c r="L60" s="190"/>
      <c r="M60" s="190"/>
      <c r="N60" s="190"/>
      <c r="O60" s="190"/>
      <c r="P60" s="190"/>
      <c r="Q60" s="190"/>
      <c r="R60" s="190"/>
      <c r="S60" s="190"/>
      <c r="T60" s="190"/>
    </row>
    <row r="61" spans="3:22" s="2" customFormat="1" ht="32.15" customHeight="1" x14ac:dyDescent="0.55000000000000004">
      <c r="C61" s="205" t="s">
        <v>56</v>
      </c>
      <c r="D61" s="206"/>
      <c r="E61" s="206"/>
      <c r="F61" s="206"/>
      <c r="G61" s="207"/>
      <c r="H61" s="140">
        <v>126800</v>
      </c>
      <c r="I61" s="146" t="s">
        <v>33</v>
      </c>
      <c r="J61" s="190"/>
      <c r="K61" s="190"/>
      <c r="L61" s="190"/>
      <c r="M61" s="190"/>
      <c r="N61" s="190"/>
      <c r="O61" s="190"/>
      <c r="P61" s="190"/>
      <c r="Q61" s="190"/>
      <c r="R61" s="190"/>
      <c r="S61" s="190"/>
      <c r="T61" s="190"/>
    </row>
    <row r="62" spans="3:22" s="2" customFormat="1" ht="32.15" customHeight="1" x14ac:dyDescent="0.55000000000000004">
      <c r="C62" s="205" t="s">
        <v>57</v>
      </c>
      <c r="D62" s="206"/>
      <c r="E62" s="206"/>
      <c r="F62" s="206"/>
      <c r="G62" s="207"/>
      <c r="H62" s="140">
        <v>3500</v>
      </c>
      <c r="I62" s="146" t="s">
        <v>33</v>
      </c>
      <c r="J62" s="190"/>
      <c r="K62" s="190"/>
      <c r="L62" s="190"/>
      <c r="M62" s="190"/>
      <c r="N62" s="190"/>
      <c r="O62" s="190"/>
      <c r="P62" s="190"/>
      <c r="Q62" s="190"/>
      <c r="R62" s="190"/>
      <c r="S62" s="190"/>
      <c r="T62" s="190"/>
    </row>
    <row r="63" spans="3:22" s="2" customFormat="1" ht="32.15" customHeight="1" x14ac:dyDescent="0.55000000000000004">
      <c r="C63" s="205"/>
      <c r="D63" s="206"/>
      <c r="E63" s="206"/>
      <c r="F63" s="206"/>
      <c r="G63" s="207"/>
      <c r="H63" s="140"/>
      <c r="I63" s="146" t="s">
        <v>33</v>
      </c>
      <c r="J63" s="190"/>
      <c r="K63" s="190"/>
      <c r="L63" s="190"/>
      <c r="M63" s="190"/>
      <c r="N63" s="190"/>
      <c r="O63" s="190"/>
      <c r="P63" s="190"/>
      <c r="Q63" s="190"/>
      <c r="R63" s="190"/>
      <c r="S63" s="190"/>
      <c r="T63" s="190"/>
    </row>
    <row r="64" spans="3:22" s="2" customFormat="1" ht="32.15" customHeight="1" x14ac:dyDescent="0.55000000000000004">
      <c r="C64" s="201" t="s">
        <v>17</v>
      </c>
      <c r="D64" s="202"/>
      <c r="E64" s="202"/>
      <c r="F64" s="202"/>
      <c r="G64" s="203"/>
      <c r="H64" s="142">
        <f ca="1">IF((SUM(H56:(OFFSET(J64,-1,0))))=0,"",(SUM(H56:(OFFSET(J64,-1,0)))))</f>
        <v>659680</v>
      </c>
      <c r="I64" s="143" t="s">
        <v>33</v>
      </c>
      <c r="J64" s="211" t="s">
        <v>84</v>
      </c>
      <c r="K64" s="211"/>
      <c r="L64" s="211"/>
      <c r="M64" s="211"/>
      <c r="N64" s="211"/>
      <c r="O64" s="211"/>
      <c r="P64" s="211"/>
      <c r="Q64" s="211"/>
      <c r="R64" s="211"/>
      <c r="S64" s="211"/>
      <c r="T64" s="211"/>
    </row>
    <row r="65" spans="3:20" s="2" customFormat="1" ht="32.15" customHeight="1" x14ac:dyDescent="0.55000000000000004"/>
    <row r="66" spans="3:20" s="2" customFormat="1" ht="32.15" customHeight="1" x14ac:dyDescent="0.55000000000000004">
      <c r="C66" s="2" t="s">
        <v>9</v>
      </c>
    </row>
    <row r="67" spans="3:20" s="2" customFormat="1" ht="32.15" customHeight="1" x14ac:dyDescent="0.55000000000000004">
      <c r="C67" s="212"/>
      <c r="D67" s="213"/>
      <c r="E67" s="213"/>
      <c r="F67" s="213"/>
      <c r="G67" s="213"/>
      <c r="H67" s="213"/>
      <c r="I67" s="213"/>
      <c r="J67" s="213"/>
      <c r="K67" s="213"/>
      <c r="L67" s="213"/>
      <c r="M67" s="213"/>
      <c r="N67" s="213"/>
      <c r="O67" s="213"/>
      <c r="P67" s="213"/>
      <c r="Q67" s="213"/>
      <c r="R67" s="213"/>
      <c r="S67" s="213"/>
      <c r="T67" s="214"/>
    </row>
    <row r="68" spans="3:20" s="2" customFormat="1" ht="32.15" customHeight="1" x14ac:dyDescent="0.55000000000000004">
      <c r="C68" s="215"/>
      <c r="D68" s="221"/>
      <c r="E68" s="221"/>
      <c r="F68" s="221"/>
      <c r="G68" s="221"/>
      <c r="H68" s="221"/>
      <c r="I68" s="221"/>
      <c r="J68" s="221"/>
      <c r="K68" s="221"/>
      <c r="L68" s="221"/>
      <c r="M68" s="221"/>
      <c r="N68" s="221"/>
      <c r="O68" s="221"/>
      <c r="P68" s="221"/>
      <c r="Q68" s="221"/>
      <c r="R68" s="221"/>
      <c r="S68" s="221"/>
      <c r="T68" s="217"/>
    </row>
    <row r="69" spans="3:20" s="2" customFormat="1" ht="32.15" customHeight="1" x14ac:dyDescent="0.55000000000000004">
      <c r="C69" s="218"/>
      <c r="D69" s="219"/>
      <c r="E69" s="219"/>
      <c r="F69" s="219"/>
      <c r="G69" s="219"/>
      <c r="H69" s="219"/>
      <c r="I69" s="219"/>
      <c r="J69" s="219"/>
      <c r="K69" s="219"/>
      <c r="L69" s="219"/>
      <c r="M69" s="219"/>
      <c r="N69" s="219"/>
      <c r="O69" s="219"/>
      <c r="P69" s="219"/>
      <c r="Q69" s="219"/>
      <c r="R69" s="219"/>
      <c r="S69" s="219"/>
      <c r="T69" s="220"/>
    </row>
  </sheetData>
  <mergeCells count="64">
    <mergeCell ref="E3:H3"/>
    <mergeCell ref="I3:J3"/>
    <mergeCell ref="C5:G5"/>
    <mergeCell ref="H5:T5"/>
    <mergeCell ref="C6:G6"/>
    <mergeCell ref="H6:T6"/>
    <mergeCell ref="C7:G7"/>
    <mergeCell ref="H7:T7"/>
    <mergeCell ref="Q16:R17"/>
    <mergeCell ref="S16:S17"/>
    <mergeCell ref="C19:C20"/>
    <mergeCell ref="D19:D20"/>
    <mergeCell ref="E19:G20"/>
    <mergeCell ref="H19:H20"/>
    <mergeCell ref="I19:N19"/>
    <mergeCell ref="Q19:R20"/>
    <mergeCell ref="C46:G46"/>
    <mergeCell ref="J46:T46"/>
    <mergeCell ref="S19:T20"/>
    <mergeCell ref="I20:J20"/>
    <mergeCell ref="K20:L20"/>
    <mergeCell ref="M20:N20"/>
    <mergeCell ref="O20:P20"/>
    <mergeCell ref="C34:D34"/>
    <mergeCell ref="E34:G34"/>
    <mergeCell ref="C35:D35"/>
    <mergeCell ref="E35:G35"/>
    <mergeCell ref="C45:G45"/>
    <mergeCell ref="H45:I45"/>
    <mergeCell ref="J45:T45"/>
    <mergeCell ref="C47:G47"/>
    <mergeCell ref="J47:T47"/>
    <mergeCell ref="C48:G48"/>
    <mergeCell ref="J48:T48"/>
    <mergeCell ref="C49:G49"/>
    <mergeCell ref="J49:T49"/>
    <mergeCell ref="C57:G57"/>
    <mergeCell ref="J57:T57"/>
    <mergeCell ref="C50:G50"/>
    <mergeCell ref="J50:T50"/>
    <mergeCell ref="C51:G51"/>
    <mergeCell ref="J51:T51"/>
    <mergeCell ref="C52:G52"/>
    <mergeCell ref="J52:T52"/>
    <mergeCell ref="C55:G55"/>
    <mergeCell ref="H55:I55"/>
    <mergeCell ref="J55:T55"/>
    <mergeCell ref="C56:G56"/>
    <mergeCell ref="J56:T56"/>
    <mergeCell ref="C58:G58"/>
    <mergeCell ref="J58:T58"/>
    <mergeCell ref="C59:G59"/>
    <mergeCell ref="J59:T59"/>
    <mergeCell ref="C60:G60"/>
    <mergeCell ref="J60:T60"/>
    <mergeCell ref="C64:G64"/>
    <mergeCell ref="J64:T64"/>
    <mergeCell ref="C67:T69"/>
    <mergeCell ref="C61:G61"/>
    <mergeCell ref="J61:T61"/>
    <mergeCell ref="C62:G62"/>
    <mergeCell ref="J62:T62"/>
    <mergeCell ref="C63:G63"/>
    <mergeCell ref="J63:T63"/>
  </mergeCells>
  <phoneticPr fontId="1"/>
  <dataValidations count="1">
    <dataValidation type="list" allowBlank="1" showInputMessage="1" showErrorMessage="1" sqref="S16:S17" xr:uid="{B29ED26F-C94B-4838-9FD9-B356F62306C6}">
      <formula1>"有り,無し"</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③【提出用】　実績報告書</vt:lpstr>
      <vt:lpstr>③&lt;記入例&gt;　実績報告書</vt:lpstr>
      <vt:lpstr>④消耗品、保険料、交通費、印刷費</vt:lpstr>
      <vt:lpstr>④記入例</vt:lpstr>
      <vt:lpstr>⑤購入設備</vt:lpstr>
      <vt:lpstr>⑤記入例　購入設備</vt:lpstr>
      <vt:lpstr>⑤購入設備パンフレット例</vt:lpstr>
      <vt:lpstr>⑥2027年4月提出の実績報告書</vt:lpstr>
      <vt:lpstr>⑥の記入例</vt:lpstr>
      <vt:lpstr>'③【提出用】　実績報告書'!Print_Area</vt:lpstr>
      <vt:lpstr>'③&lt;記入例&gt;　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Ikari Masahiro（碇 昌宏）オリックス</dc:creator>
  <cp:lastModifiedBy>Ikari Masahiro（碇 昌宏）オリックス</cp:lastModifiedBy>
  <cp:lastPrinted>2026-01-21T01:52:35Z</cp:lastPrinted>
  <dcterms:created xsi:type="dcterms:W3CDTF">2024-04-03T05:22:08Z</dcterms:created>
  <dcterms:modified xsi:type="dcterms:W3CDTF">2026-01-28T04:19:33Z</dcterms:modified>
</cp:coreProperties>
</file>